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3-03-2021\комп\Наташа\Наташа\кафедра\Плани кафедри\НП 2021 каф. КМ (ІТМ), ММІ - СА\РНП\"/>
    </mc:Choice>
  </mc:AlternateContent>
  <bookViews>
    <workbookView xWindow="0" yWindow="0" windowWidth="23040" windowHeight="9384" tabRatio="591"/>
  </bookViews>
  <sheets>
    <sheet name="РНП 1 курс 2021 " sheetId="27" r:id="rId1"/>
  </sheets>
  <definedNames>
    <definedName name="_xlnm.Print_Area" localSheetId="0">'РНП 1 курс 2021 '!$A$1:$AM$62</definedName>
  </definedNames>
  <calcPr calcId="152511"/>
</workbook>
</file>

<file path=xl/calcChain.xml><?xml version="1.0" encoding="utf-8"?>
<calcChain xmlns="http://schemas.openxmlformats.org/spreadsheetml/2006/main">
  <c r="AC52" i="27" l="1"/>
  <c r="AB51" i="27"/>
  <c r="Z49" i="27"/>
  <c r="Y48" i="27"/>
  <c r="X47" i="27"/>
  <c r="AC46" i="27"/>
  <c r="Z46" i="27"/>
  <c r="AM45" i="27"/>
  <c r="AL45" i="27"/>
  <c r="AK45" i="27"/>
  <c r="AJ45" i="27"/>
  <c r="W45" i="27"/>
  <c r="T45" i="27"/>
  <c r="R45" i="27"/>
  <c r="P45" i="27"/>
  <c r="O45" i="27"/>
  <c r="N45" i="27"/>
  <c r="M45" i="27"/>
  <c r="AL40" i="27"/>
  <c r="AL46" i="27" s="1"/>
  <c r="AK40" i="27"/>
  <c r="AK46" i="27" s="1"/>
  <c r="AC40" i="27"/>
  <c r="Z40" i="27"/>
  <c r="Y40" i="27"/>
  <c r="Y46" i="27" s="1"/>
  <c r="X40" i="27"/>
  <c r="X46" i="27" s="1"/>
  <c r="M40" i="27"/>
  <c r="M46" i="27" s="1"/>
  <c r="AM39" i="27"/>
  <c r="AM40" i="27" s="1"/>
  <c r="AM46" i="27" s="1"/>
  <c r="AL39" i="27"/>
  <c r="AK39" i="27"/>
  <c r="AI39" i="27"/>
  <c r="AI40" i="27" s="1"/>
  <c r="AI46" i="27" s="1"/>
  <c r="AH39" i="27"/>
  <c r="AH40" i="27" s="1"/>
  <c r="AH46" i="27" s="1"/>
  <c r="AG39" i="27"/>
  <c r="AG40" i="27" s="1"/>
  <c r="AG46" i="27" s="1"/>
  <c r="AE39" i="27"/>
  <c r="AE40" i="27" s="1"/>
  <c r="AD39" i="27"/>
  <c r="AD40" i="27" s="1"/>
  <c r="AB39" i="27"/>
  <c r="AB40" i="27" s="1"/>
  <c r="AA39" i="27"/>
  <c r="AA40" i="27" s="1"/>
  <c r="V39" i="27"/>
  <c r="V40" i="27" s="1"/>
  <c r="U39" i="27"/>
  <c r="U40" i="27" s="1"/>
  <c r="T39" i="27"/>
  <c r="S39" i="27"/>
  <c r="S40" i="27" s="1"/>
  <c r="R39" i="27"/>
  <c r="Q39" i="27"/>
  <c r="P39" i="27"/>
  <c r="P40" i="27" s="1"/>
  <c r="P46" i="27" s="1"/>
  <c r="M39" i="27"/>
  <c r="AF38" i="27"/>
  <c r="W38" i="27"/>
  <c r="O38" i="27"/>
  <c r="N38" i="27"/>
  <c r="AJ37" i="27"/>
  <c r="AF37" i="27"/>
  <c r="O37" i="27"/>
  <c r="N37" i="27"/>
  <c r="W37" i="27" s="1"/>
  <c r="AJ36" i="27"/>
  <c r="AF36" i="27"/>
  <c r="O36" i="27"/>
  <c r="N36" i="27"/>
  <c r="W36" i="27" s="1"/>
  <c r="AF35" i="27"/>
  <c r="O35" i="27"/>
  <c r="N35" i="27"/>
  <c r="W35" i="27" s="1"/>
  <c r="AJ34" i="27"/>
  <c r="AF34" i="27"/>
  <c r="O34" i="27"/>
  <c r="N34" i="27"/>
  <c r="W34" i="27" s="1"/>
  <c r="AJ33" i="27"/>
  <c r="AF33" i="27"/>
  <c r="W33" i="27"/>
  <c r="O33" i="27"/>
  <c r="N33" i="27"/>
  <c r="AJ32" i="27"/>
  <c r="AF32" i="27"/>
  <c r="O32" i="27"/>
  <c r="N32" i="27"/>
  <c r="W32" i="27" s="1"/>
  <c r="AJ31" i="27"/>
  <c r="AF31" i="27"/>
  <c r="O31" i="27"/>
  <c r="N31" i="27"/>
  <c r="W31" i="27" s="1"/>
  <c r="AJ30" i="27"/>
  <c r="AF30" i="27"/>
  <c r="O30" i="27"/>
  <c r="N30" i="27"/>
  <c r="W30" i="27" s="1"/>
  <c r="AJ29" i="27"/>
  <c r="AF29" i="27"/>
  <c r="O29" i="27"/>
  <c r="N29" i="27"/>
  <c r="N39" i="27" s="1"/>
  <c r="AJ28" i="27"/>
  <c r="AJ39" i="27" s="1"/>
  <c r="AF28" i="27"/>
  <c r="AF39" i="27" s="1"/>
  <c r="AF40" i="27" s="1"/>
  <c r="AF46" i="27" s="1"/>
  <c r="O28" i="27"/>
  <c r="O39" i="27" s="1"/>
  <c r="O40" i="27" s="1"/>
  <c r="O46" i="27" s="1"/>
  <c r="N28" i="27"/>
  <c r="W28" i="27" s="1"/>
  <c r="AM26" i="27"/>
  <c r="AL26" i="27"/>
  <c r="AK26" i="27"/>
  <c r="AI26" i="27"/>
  <c r="AH26" i="27"/>
  <c r="AG26" i="27"/>
  <c r="AE26" i="27"/>
  <c r="AD26" i="27"/>
  <c r="AC26" i="27"/>
  <c r="AB26" i="27"/>
  <c r="AA26" i="27"/>
  <c r="X26" i="27"/>
  <c r="V26" i="27"/>
  <c r="U26" i="27"/>
  <c r="T26" i="27"/>
  <c r="T40" i="27" s="1"/>
  <c r="T46" i="27" s="1"/>
  <c r="S26" i="27"/>
  <c r="R26" i="27"/>
  <c r="R40" i="27" s="1"/>
  <c r="R46" i="27" s="1"/>
  <c r="Q26" i="27"/>
  <c r="Q40" i="27" s="1"/>
  <c r="P26" i="27"/>
  <c r="M26" i="27"/>
  <c r="AJ25" i="27"/>
  <c r="AF25" i="27"/>
  <c r="O25" i="27"/>
  <c r="N25" i="27"/>
  <c r="W25" i="27" s="1"/>
  <c r="AJ24" i="27"/>
  <c r="AF24" i="27"/>
  <c r="AF26" i="27" s="1"/>
  <c r="W24" i="27"/>
  <c r="O24" i="27"/>
  <c r="N24" i="27"/>
  <c r="AF23" i="27"/>
  <c r="O23" i="27"/>
  <c r="N23" i="27"/>
  <c r="W23" i="27" s="1"/>
  <c r="AJ22" i="27"/>
  <c r="AJ26" i="27" s="1"/>
  <c r="O22" i="27"/>
  <c r="O26" i="27" s="1"/>
  <c r="N22" i="27"/>
  <c r="N26" i="27" s="1"/>
  <c r="AJ40" i="27" l="1"/>
  <c r="AJ46" i="27" s="1"/>
  <c r="N40" i="27"/>
  <c r="N46" i="27" s="1"/>
  <c r="W29" i="27"/>
  <c r="W39" i="27" s="1"/>
  <c r="W40" i="27" s="1"/>
  <c r="W46" i="27" s="1"/>
  <c r="W22" i="27"/>
  <c r="W26" i="27" s="1"/>
</calcChain>
</file>

<file path=xl/sharedStrings.xml><?xml version="1.0" encoding="utf-8"?>
<sst xmlns="http://schemas.openxmlformats.org/spreadsheetml/2006/main" count="132" uniqueCount="113">
  <si>
    <t>РОБОЧИЙ   НАВЧАЛЬНИЙ   ПЛАН</t>
  </si>
  <si>
    <t>-</t>
  </si>
  <si>
    <t>Форма навчання</t>
  </si>
  <si>
    <t>Кваліфікація</t>
  </si>
  <si>
    <t>Випускова кафедра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</si>
  <si>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</si>
  <si>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</si>
  <si>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</si>
  <si>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</si>
  <si>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</si>
  <si>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</si>
  <si>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</si>
  <si>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</si>
  <si>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</si>
  <si>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</si>
  <si>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</si>
  <si>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</si>
  <si>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</si>
  <si>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</si>
  <si>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</si>
  <si>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</si>
  <si>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</si>
  <si>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</si>
  <si>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</si>
  <si>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</si>
  <si>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СКОРОЧЕННЯ:</t>
  </si>
  <si>
    <t>Курсових  проектів</t>
  </si>
  <si>
    <t>Курсових робіт</t>
  </si>
  <si>
    <t>Рефератів</t>
  </si>
  <si>
    <t>18 тижнів</t>
  </si>
  <si>
    <t>Індивідуальні заняття</t>
  </si>
  <si>
    <t xml:space="preserve">Лабораторні </t>
  </si>
  <si>
    <t>Фізичного виховання</t>
  </si>
  <si>
    <t>Динаміки і міцності машин та опору матеріалів</t>
  </si>
  <si>
    <t>Загальної та неорганічної хімії</t>
  </si>
  <si>
    <t>Лінійна алгебра і аналітична геометрія</t>
  </si>
  <si>
    <t>Історії</t>
  </si>
  <si>
    <t>Української мови, літератури та культури</t>
  </si>
  <si>
    <t>Електротехніка і електроніка</t>
  </si>
  <si>
    <t>Теоретичної електротехніки</t>
  </si>
  <si>
    <t>Хімія</t>
  </si>
  <si>
    <t>Матеріалознавство</t>
  </si>
  <si>
    <t>ЗАТВЕРДЖУЮ</t>
  </si>
  <si>
    <t>Спеціальність</t>
  </si>
  <si>
    <t>ім. Ігоря Сікорського</t>
  </si>
  <si>
    <t>Інститут</t>
  </si>
  <si>
    <t>механіко-машинобудівний</t>
  </si>
  <si>
    <t>Освітній ступінь</t>
  </si>
  <si>
    <t>Бакалавр</t>
  </si>
  <si>
    <t>3 роки 10 міс. (4 навч. роки)</t>
  </si>
  <si>
    <t>2145.2-молодший інженер-механік</t>
  </si>
  <si>
    <t>№ зп</t>
  </si>
  <si>
    <t>Назва кафедри</t>
  </si>
  <si>
    <r>
      <t>Кількість годин</t>
    </r>
    <r>
      <rPr>
        <sz val="18"/>
        <rFont val="Arial"/>
        <family val="2"/>
      </rPr>
      <t xml:space="preserve"> аудиторних занять
на тиждень за семестрами</t>
    </r>
  </si>
  <si>
    <t>РГР, РР, ГР</t>
  </si>
  <si>
    <t>Практичні комп.практ.</t>
  </si>
  <si>
    <r>
      <t xml:space="preserve">Лаборатор. </t>
    </r>
    <r>
      <rPr>
        <sz val="16"/>
        <rFont val="Arial Narrow"/>
        <family val="2"/>
        <charset val="204"/>
      </rPr>
      <t/>
    </r>
  </si>
  <si>
    <t xml:space="preserve">За НП </t>
  </si>
  <si>
    <t>З урахуван. інд. занять</t>
  </si>
  <si>
    <t>Разом за цикл:</t>
  </si>
  <si>
    <t>Професійна складова</t>
  </si>
  <si>
    <t>Модульних (темат.), контр. робіт</t>
  </si>
  <si>
    <t>Директор механіко-машинобудівного інституту</t>
  </si>
  <si>
    <t>131 - Прикладна механіка</t>
  </si>
  <si>
    <t>Строк навчання</t>
  </si>
  <si>
    <t>ЗАГАЛЬНА КІЛЬКІСТЬ:</t>
  </si>
  <si>
    <r>
      <t>РГР</t>
    </r>
    <r>
      <rPr>
        <sz val="13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</si>
  <si>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13"/>
        <rFont val="Arial"/>
        <family val="2"/>
        <charset val="204"/>
      </rPr>
      <t xml:space="preserve"> - розрахункова робота;</t>
    </r>
  </si>
  <si>
    <r>
      <t>ГР</t>
    </r>
    <r>
      <rPr>
        <sz val="13"/>
        <rFont val="Arial"/>
        <family val="2"/>
        <charset val="204"/>
      </rPr>
      <t xml:space="preserve"> - графічна робота;</t>
    </r>
  </si>
  <si>
    <r>
      <t>ДКР</t>
    </r>
    <r>
      <rPr>
        <sz val="13"/>
        <rFont val="Arial"/>
        <family val="2"/>
        <charset val="204"/>
      </rPr>
      <t xml:space="preserve"> - домашня контрольна робота (виконується під час СРС)</t>
    </r>
  </si>
  <si>
    <t>Проректор з навчальної роботи КПІ</t>
  </si>
  <si>
    <r>
      <rPr>
        <sz val="18"/>
        <rFont val="Arial"/>
        <family val="2"/>
        <charset val="204"/>
      </rPr>
      <t>________</t>
    </r>
    <r>
      <rPr>
        <b/>
        <sz val="18"/>
        <rFont val="Arial"/>
        <family val="2"/>
        <charset val="204"/>
      </rPr>
      <t xml:space="preserve"> Анатолій МЕЛЬНИЧЕНКО</t>
    </r>
  </si>
  <si>
    <t>Конструювання машин</t>
  </si>
  <si>
    <t>очна (денна)</t>
  </si>
  <si>
    <t>Освітні компоненти
(навчальні дисципліни, курсові проекти (роботи), практики, кваліфікаційна робота)</t>
  </si>
  <si>
    <t>Обсяг дисци-пліни</t>
  </si>
  <si>
    <t>Разом нормативних ОК циклу загальної підготовки:</t>
  </si>
  <si>
    <t>Разом нормативних ОК циклу професійнної підготовки:</t>
  </si>
  <si>
    <t>ВСЬОГО НОРМАТИВНИХ:</t>
  </si>
  <si>
    <t>1.1. Цикл загальної підготовки</t>
  </si>
  <si>
    <t>1.2. Цикл професійної підготовки</t>
  </si>
  <si>
    <t>Микола БОБИР</t>
  </si>
  <si>
    <t>Вища математика - 2. Диференціальне та інтегральне числення функцій багатьох змінних. Диференціальні рівняння</t>
  </si>
  <si>
    <t>Загальна фізика - 2  Електрика та магнетизм. Оптика. Атомна фізика</t>
  </si>
  <si>
    <t>1. НОРМАТИВНІ  освітні  компоненти</t>
  </si>
  <si>
    <t>Вища математика - 1. Диференціальне та інтегральне числення функцій однієї змінної</t>
  </si>
  <si>
    <t>Загальна фізика - 1. Механіка. Основи елекродинаміки</t>
  </si>
  <si>
    <t>Інженерна та комп'ютерна графіка</t>
  </si>
  <si>
    <t>Теоретична механіка - 1. Статика</t>
  </si>
  <si>
    <t>Технологія конструкційних матеріалів</t>
  </si>
  <si>
    <t>Іноземної мови технічного спрямування №2</t>
  </si>
  <si>
    <t>Нарисної геометрії, інженерної такомп'ютерної графіки</t>
  </si>
  <si>
    <t>І курс</t>
  </si>
  <si>
    <t>Завідувач кафедри КМ</t>
  </si>
  <si>
    <t>Технологій виробництва літальних апаратів</t>
  </si>
  <si>
    <t>НАЦІОНАЛЬНИЙ   ТЕХНІЧНИЙ   УНІВЕРСИТЕТ   УКРАЇНИ   "КИЇВСЬКИЙ   ПОЛІТЕХНІЧНИЙ   ІНСТИТУТ  імені ІГОРЯ СІКОРСЬКОГО"</t>
  </si>
  <si>
    <t>Українська мова за професійним спрямуванням</t>
  </si>
  <si>
    <t>Україна в контексті історичного розвитку Європи</t>
  </si>
  <si>
    <t xml:space="preserve">Іноземна мова-1. Практичний курс іноземної мови І.      </t>
  </si>
  <si>
    <t>1 семестр</t>
  </si>
  <si>
    <t>2 семестр</t>
  </si>
  <si>
    <t>МВ-11(15+0), МВ-12(15+0), 
МІ-11(15+0), МІ-12(15+0),</t>
  </si>
  <si>
    <t>Основи здорового способу життя</t>
  </si>
  <si>
    <t>Юрій ДАНИЛЬЧЕНКО</t>
  </si>
  <si>
    <r>
      <t xml:space="preserve">"_____"__________ </t>
    </r>
    <r>
      <rPr>
        <b/>
        <sz val="18"/>
        <rFont val="Arial"/>
        <family val="2"/>
        <charset val="204"/>
      </rPr>
      <t>2021 р.</t>
    </r>
  </si>
  <si>
    <t>прийом  2021 р.</t>
  </si>
  <si>
    <t>на 2021/2022 навчальний рік</t>
  </si>
  <si>
    <t>За освітньо-професійною програмою:</t>
  </si>
  <si>
    <t>Інструментальні системи інженерного дизайну</t>
  </si>
  <si>
    <t>Математичної фізики та диференціальних рівнянь</t>
  </si>
  <si>
    <t>Загальної фізики та моделювання фізичних процесів</t>
  </si>
  <si>
    <t>Фізичного металознавства та термічної обробки металів</t>
  </si>
  <si>
    <t>Ухвалено на засіданні Вченої ради механіко-машинобудівного інституту, протокол №  7 від 22.02.2021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</si>
</sst>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22"/>
      <name val="Arial"/>
      <family val="2"/>
    </font>
    <font>
      <sz val="20"/>
      <name val="Arial"/>
      <family val="2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28"/>
      <name val="Arial"/>
      <family val="2"/>
      <charset val="204"/>
    </font>
    <font>
      <b/>
      <sz val="18"/>
      <name val="Arial"/>
      <family val="2"/>
    </font>
    <font>
      <sz val="20"/>
      <name val="Arial Cyr"/>
      <family val="2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b/>
      <sz val="12"/>
      <name val="Arial"/>
      <family val="2"/>
    </font>
    <font>
      <sz val="12"/>
      <name val="Arial Cyr"/>
      <charset val="204"/>
    </font>
    <font>
      <sz val="16"/>
      <name val="Arial Cyr"/>
      <charset val="204"/>
    </font>
    <font>
      <sz val="12"/>
      <name val="Arial"/>
      <family val="2"/>
    </font>
    <font>
      <sz val="16"/>
      <name val="Arial"/>
      <family val="2"/>
      <charset val="204"/>
    </font>
    <font>
      <sz val="18"/>
      <name val="Arial Cyr"/>
      <charset val="204"/>
    </font>
    <font>
      <sz val="16"/>
      <name val="Arial"/>
      <family val="2"/>
    </font>
    <font>
      <sz val="18"/>
      <name val="Arial"/>
      <family val="2"/>
      <charset val="204"/>
    </font>
    <font>
      <sz val="18"/>
      <name val="Arial"/>
      <family val="2"/>
    </font>
    <font>
      <sz val="18"/>
      <name val="Arial Narrow"/>
      <family val="2"/>
      <charset val="204"/>
    </font>
    <font>
      <sz val="16"/>
      <name val="Arial Narrow"/>
      <family val="2"/>
      <charset val="204"/>
    </font>
    <font>
      <sz val="13"/>
      <name val="Arial"/>
      <family val="2"/>
      <charset val="204"/>
    </font>
    <font>
      <sz val="22"/>
      <name val="Arial"/>
      <family val="2"/>
      <charset val="204"/>
    </font>
    <font>
      <b/>
      <sz val="22"/>
      <name val="Arial Cyr"/>
      <charset val="204"/>
    </font>
    <font>
      <b/>
      <sz val="13"/>
      <name val="Arial"/>
      <family val="2"/>
      <charset val="204"/>
    </font>
    <font>
      <b/>
      <sz val="13"/>
      <name val="Arial"/>
      <family val="2"/>
    </font>
    <font>
      <sz val="13"/>
      <name val="Arial Cyr"/>
      <charset val="204"/>
    </font>
    <font>
      <sz val="18"/>
      <color rgb="FFFF0000"/>
      <name val="Arial"/>
      <family val="2"/>
    </font>
    <font>
      <sz val="18"/>
      <color theme="6" tint="-0.249977111117893"/>
      <name val="Arial"/>
      <family val="2"/>
    </font>
    <font>
      <sz val="18"/>
      <color rgb="FFFF0000"/>
      <name val="Arial"/>
      <family val="2"/>
      <charset val="204"/>
    </font>
    <font>
      <sz val="24"/>
      <name val="Arial"/>
      <family val="2"/>
      <charset val="204"/>
    </font>
    <font>
      <i/>
      <sz val="22"/>
      <name val="Arial"/>
      <family val="2"/>
      <charset val="204"/>
    </font>
    <font>
      <sz val="24"/>
      <name val="Arial Cyr"/>
      <family val="2"/>
      <charset val="204"/>
    </font>
    <font>
      <sz val="22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2" fillId="0" borderId="0"/>
  </cellStyleXfs>
  <cellXfs count="414">
    <xf numFmtId="0" fontId="0" fillId="0" borderId="0" xfId="0"/>
    <xf numFmtId="0" fontId="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/>
    <xf numFmtId="49" fontId="12" fillId="0" borderId="0" xfId="0" applyNumberFormat="1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/>
    <xf numFmtId="0" fontId="18" fillId="0" borderId="0" xfId="0" applyFont="1" applyFill="1" applyAlignment="1"/>
    <xf numFmtId="0" fontId="19" fillId="0" borderId="0" xfId="0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/>
    <xf numFmtId="49" fontId="22" fillId="0" borderId="0" xfId="0" applyNumberFormat="1" applyFont="1" applyFill="1" applyBorder="1"/>
    <xf numFmtId="0" fontId="26" fillId="0" borderId="0" xfId="0" applyFont="1" applyFill="1" applyBorder="1"/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top"/>
    </xf>
    <xf numFmtId="0" fontId="26" fillId="0" borderId="3" xfId="0" applyNumberFormat="1" applyFont="1" applyFill="1" applyBorder="1" applyAlignment="1">
      <alignment horizontal="center" vertical="center" textRotation="90" wrapText="1"/>
    </xf>
    <xf numFmtId="0" fontId="26" fillId="0" borderId="4" xfId="0" applyNumberFormat="1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5" xfId="0" applyFont="1" applyFill="1" applyBorder="1" applyAlignment="1">
      <alignment horizontal="center" vertical="center" textRotation="90" wrapText="1"/>
    </xf>
    <xf numFmtId="0" fontId="22" fillId="0" borderId="6" xfId="0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25" fillId="0" borderId="0" xfId="0" applyFont="1" applyFill="1" applyBorder="1"/>
    <xf numFmtId="0" fontId="4" fillId="0" borderId="0" xfId="0" applyFont="1" applyFill="1" applyBorder="1" applyAlignment="1">
      <alignment horizontal="center" vertical="center" textRotation="90"/>
    </xf>
    <xf numFmtId="0" fontId="1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8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justify" wrapText="1"/>
    </xf>
    <xf numFmtId="49" fontId="4" fillId="0" borderId="0" xfId="0" applyNumberFormat="1" applyFont="1" applyFill="1" applyBorder="1" applyAlignment="1">
      <alignment horizontal="left" vertical="justify" wrapText="1"/>
    </xf>
    <xf numFmtId="0" fontId="18" fillId="0" borderId="0" xfId="0" applyFont="1" applyFill="1" applyBorder="1" applyAlignment="1" applyProtection="1"/>
    <xf numFmtId="0" fontId="19" fillId="0" borderId="0" xfId="0" applyFont="1" applyFill="1" applyAlignment="1" applyProtection="1"/>
    <xf numFmtId="49" fontId="4" fillId="0" borderId="0" xfId="0" applyNumberFormat="1" applyFont="1" applyFill="1" applyBorder="1" applyAlignment="1" applyProtection="1">
      <alignment horizontal="center" vertical="justify"/>
    </xf>
    <xf numFmtId="0" fontId="21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justify"/>
    </xf>
    <xf numFmtId="0" fontId="21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/>
    <xf numFmtId="49" fontId="4" fillId="0" borderId="0" xfId="0" applyNumberFormat="1" applyFont="1" applyFill="1" applyBorder="1" applyAlignment="1">
      <alignment vertical="justify"/>
    </xf>
    <xf numFmtId="49" fontId="4" fillId="0" borderId="0" xfId="0" applyNumberFormat="1" applyFont="1" applyFill="1" applyBorder="1" applyAlignment="1" applyProtection="1">
      <alignment vertical="justify"/>
    </xf>
    <xf numFmtId="0" fontId="4" fillId="0" borderId="0" xfId="0" applyFont="1" applyFill="1" applyBorder="1"/>
    <xf numFmtId="0" fontId="12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justify"/>
    </xf>
    <xf numFmtId="0" fontId="12" fillId="0" borderId="0" xfId="0" applyFont="1" applyFill="1" applyBorder="1" applyProtection="1"/>
    <xf numFmtId="49" fontId="4" fillId="0" borderId="0" xfId="0" applyNumberFormat="1" applyFont="1" applyFill="1" applyBorder="1" applyAlignment="1" applyProtection="1">
      <alignment horizontal="center" vertical="justify" wrapText="1"/>
    </xf>
    <xf numFmtId="0" fontId="12" fillId="0" borderId="0" xfId="0" applyFont="1" applyFill="1" applyAlignment="1"/>
    <xf numFmtId="0" fontId="12" fillId="0" borderId="0" xfId="0" applyFont="1" applyFill="1" applyBorder="1" applyAlignment="1" applyProtection="1">
      <alignment vertical="justify"/>
    </xf>
    <xf numFmtId="0" fontId="12" fillId="0" borderId="0" xfId="0" applyFont="1" applyFill="1" applyBorder="1" applyAlignment="1" applyProtection="1">
      <alignment horizontal="right" vertical="justify"/>
    </xf>
    <xf numFmtId="0" fontId="12" fillId="0" borderId="0" xfId="0" applyFont="1" applyFill="1" applyBorder="1" applyAlignment="1" applyProtection="1">
      <alignment horizontal="right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9" fillId="0" borderId="2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/>
    <xf numFmtId="0" fontId="35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26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49" fontId="8" fillId="0" borderId="29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</xf>
    <xf numFmtId="0" fontId="8" fillId="0" borderId="29" xfId="0" applyFont="1" applyFill="1" applyBorder="1" applyAlignment="1" applyProtection="1">
      <alignment vertical="center"/>
    </xf>
    <xf numFmtId="0" fontId="8" fillId="0" borderId="29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39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30" fillId="0" borderId="25" xfId="0" applyNumberFormat="1" applyFont="1" applyFill="1" applyBorder="1" applyAlignment="1">
      <alignment horizontal="center" vertical="center" wrapText="1"/>
    </xf>
    <xf numFmtId="0" fontId="30" fillId="0" borderId="28" xfId="0" applyNumberFormat="1" applyFont="1" applyFill="1" applyBorder="1" applyAlignment="1">
      <alignment horizontal="center" vertical="center" wrapText="1"/>
    </xf>
    <xf numFmtId="0" fontId="30" fillId="0" borderId="26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vertical="center" wrapText="1"/>
    </xf>
    <xf numFmtId="0" fontId="30" fillId="0" borderId="43" xfId="0" applyNumberFormat="1" applyFont="1" applyFill="1" applyBorder="1" applyAlignment="1">
      <alignment horizontal="center" vertical="center" wrapText="1"/>
    </xf>
    <xf numFmtId="0" fontId="30" fillId="0" borderId="27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0" fontId="30" fillId="0" borderId="33" xfId="0" applyNumberFormat="1" applyFont="1" applyFill="1" applyBorder="1" applyAlignment="1">
      <alignment horizontal="center" vertical="center" wrapText="1"/>
    </xf>
    <xf numFmtId="0" fontId="30" fillId="0" borderId="58" xfId="0" applyNumberFormat="1" applyFont="1" applyFill="1" applyBorder="1" applyAlignment="1">
      <alignment horizontal="center" vertical="center" wrapText="1"/>
    </xf>
    <xf numFmtId="0" fontId="30" fillId="0" borderId="44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1" fontId="30" fillId="0" borderId="26" xfId="0" applyNumberFormat="1" applyFont="1" applyFill="1" applyBorder="1" applyAlignment="1">
      <alignment horizontal="center" vertical="center" wrapText="1"/>
    </xf>
    <xf numFmtId="1" fontId="30" fillId="0" borderId="24" xfId="0" applyNumberFormat="1" applyFont="1" applyFill="1" applyBorder="1" applyAlignment="1">
      <alignment horizontal="center" vertical="center" wrapText="1"/>
    </xf>
    <xf numFmtId="0" fontId="30" fillId="0" borderId="27" xfId="0" applyNumberFormat="1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8" fillId="0" borderId="39" xfId="0" applyNumberFormat="1" applyFont="1" applyFill="1" applyBorder="1" applyAlignment="1">
      <alignment horizontal="center" vertical="center" shrinkToFit="1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 vertical="center" wrapText="1"/>
    </xf>
    <xf numFmtId="0" fontId="30" fillId="0" borderId="30" xfId="0" applyNumberFormat="1" applyFont="1" applyFill="1" applyBorder="1" applyAlignment="1">
      <alignment horizontal="center" vertical="center" wrapText="1"/>
    </xf>
    <xf numFmtId="0" fontId="30" fillId="0" borderId="3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0" fillId="0" borderId="22" xfId="0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20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center" vertical="center" wrapText="1"/>
    </xf>
    <xf numFmtId="0" fontId="30" fillId="0" borderId="20" xfId="0" applyNumberFormat="1" applyFont="1" applyFill="1" applyBorder="1" applyAlignment="1">
      <alignment horizontal="center" vertical="center" shrinkToFit="1"/>
    </xf>
    <xf numFmtId="0" fontId="30" fillId="0" borderId="21" xfId="0" applyNumberFormat="1" applyFont="1" applyFill="1" applyBorder="1" applyAlignment="1">
      <alignment horizontal="center" vertical="center" shrinkToFit="1"/>
    </xf>
    <xf numFmtId="1" fontId="30" fillId="0" borderId="20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61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164" fontId="30" fillId="0" borderId="28" xfId="0" applyNumberFormat="1" applyFont="1" applyFill="1" applyBorder="1" applyAlignment="1">
      <alignment horizontal="center" vertical="center" wrapText="1"/>
    </xf>
    <xf numFmtId="0" fontId="30" fillId="0" borderId="32" xfId="0" applyNumberFormat="1" applyFont="1" applyFill="1" applyBorder="1" applyAlignment="1">
      <alignment horizontal="center" vertical="center" shrinkToFit="1"/>
    </xf>
    <xf numFmtId="0" fontId="30" fillId="0" borderId="3" xfId="0" applyNumberFormat="1" applyFont="1" applyFill="1" applyBorder="1" applyAlignment="1">
      <alignment horizontal="center" vertical="center" wrapText="1"/>
    </xf>
    <xf numFmtId="0" fontId="30" fillId="0" borderId="4" xfId="0" applyNumberFormat="1" applyFont="1" applyFill="1" applyBorder="1" applyAlignment="1">
      <alignment horizontal="center" vertical="center" wrapText="1"/>
    </xf>
    <xf numFmtId="0" fontId="30" fillId="0" borderId="5" xfId="0" applyNumberFormat="1" applyFont="1" applyFill="1" applyBorder="1" applyAlignment="1">
      <alignment horizontal="center" vertical="center" wrapText="1"/>
    </xf>
    <xf numFmtId="0" fontId="30" fillId="0" borderId="34" xfId="0" applyNumberFormat="1" applyFont="1" applyFill="1" applyBorder="1" applyAlignment="1">
      <alignment horizontal="center" vertical="center" wrapText="1"/>
    </xf>
    <xf numFmtId="0" fontId="30" fillId="0" borderId="32" xfId="0" applyNumberFormat="1" applyFont="1" applyFill="1" applyBorder="1" applyAlignment="1">
      <alignment horizontal="center" vertical="center" wrapText="1"/>
    </xf>
    <xf numFmtId="1" fontId="30" fillId="0" borderId="28" xfId="0" applyNumberFormat="1" applyFont="1" applyFill="1" applyBorder="1" applyAlignment="1">
      <alignment horizontal="center" vertical="center" wrapText="1"/>
    </xf>
    <xf numFmtId="1" fontId="30" fillId="0" borderId="5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wrapText="1"/>
    </xf>
    <xf numFmtId="1" fontId="30" fillId="0" borderId="34" xfId="0" applyNumberFormat="1" applyFont="1" applyFill="1" applyBorder="1" applyAlignment="1">
      <alignment horizontal="center" vertical="center" wrapText="1"/>
    </xf>
    <xf numFmtId="1" fontId="30" fillId="0" borderId="4" xfId="0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shrinkToFit="1"/>
    </xf>
    <xf numFmtId="0" fontId="8" fillId="0" borderId="26" xfId="0" applyNumberFormat="1" applyFont="1" applyFill="1" applyBorder="1" applyAlignment="1">
      <alignment horizontal="center" vertical="center" wrapText="1"/>
    </xf>
    <xf numFmtId="0" fontId="30" fillId="0" borderId="26" xfId="0" applyNumberFormat="1" applyFont="1" applyFill="1" applyBorder="1" applyAlignment="1">
      <alignment horizontal="center" vertical="center" wrapText="1" shrinkToFit="1"/>
    </xf>
    <xf numFmtId="0" fontId="30" fillId="0" borderId="26" xfId="0" applyNumberFormat="1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 wrapText="1" shrinkToFit="1"/>
    </xf>
    <xf numFmtId="0" fontId="8" fillId="0" borderId="26" xfId="0" applyNumberFormat="1" applyFont="1" applyFill="1" applyBorder="1" applyAlignment="1">
      <alignment horizontal="center" vertical="center" wrapText="1" shrinkToFit="1"/>
    </xf>
    <xf numFmtId="0" fontId="8" fillId="0" borderId="30" xfId="0" applyNumberFormat="1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30" fillId="0" borderId="0" xfId="0" applyNumberFormat="1" applyFont="1" applyFill="1" applyBorder="1"/>
    <xf numFmtId="0" fontId="41" fillId="0" borderId="0" xfId="0" applyFont="1" applyFill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>
      <alignment horizontal="center" vertical="center" shrinkToFit="1"/>
    </xf>
    <xf numFmtId="0" fontId="30" fillId="0" borderId="59" xfId="0" applyNumberFormat="1" applyFont="1" applyFill="1" applyBorder="1" applyAlignment="1">
      <alignment horizontal="center" vertical="center" wrapText="1"/>
    </xf>
    <xf numFmtId="0" fontId="30" fillId="0" borderId="50" xfId="0" applyNumberFormat="1" applyFont="1" applyFill="1" applyBorder="1" applyAlignment="1">
      <alignment horizontal="center" vertical="center" wrapText="1"/>
    </xf>
    <xf numFmtId="1" fontId="8" fillId="0" borderId="35" xfId="0" applyNumberFormat="1" applyFont="1" applyFill="1" applyBorder="1" applyAlignment="1">
      <alignment horizontal="center" vertical="center" wrapText="1" shrinkToFit="1"/>
    </xf>
    <xf numFmtId="1" fontId="8" fillId="0" borderId="48" xfId="0" applyNumberFormat="1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/>
    </xf>
    <xf numFmtId="164" fontId="30" fillId="0" borderId="22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justify" wrapText="1"/>
    </xf>
    <xf numFmtId="0" fontId="30" fillId="0" borderId="0" xfId="0" applyFont="1" applyFill="1" applyBorder="1"/>
    <xf numFmtId="0" fontId="30" fillId="0" borderId="0" xfId="0" applyFont="1" applyFill="1" applyBorder="1" applyAlignment="1">
      <alignment vertical="justify"/>
    </xf>
    <xf numFmtId="0" fontId="30" fillId="0" borderId="0" xfId="0" applyFont="1" applyFill="1" applyAlignment="1"/>
    <xf numFmtId="0" fontId="30" fillId="0" borderId="0" xfId="0" applyFont="1" applyFill="1" applyBorder="1" applyAlignment="1">
      <alignment vertical="justify" wrapText="1"/>
    </xf>
    <xf numFmtId="0" fontId="8" fillId="0" borderId="0" xfId="0" applyNumberFormat="1" applyFont="1" applyFill="1" applyBorder="1" applyAlignment="1">
      <alignment horizontal="center" vertical="justify" wrapText="1"/>
    </xf>
    <xf numFmtId="0" fontId="30" fillId="0" borderId="0" xfId="0" applyNumberFormat="1" applyFont="1" applyFill="1" applyBorder="1" applyAlignment="1">
      <alignment horizontal="center" vertical="justify" wrapText="1"/>
    </xf>
    <xf numFmtId="49" fontId="8" fillId="0" borderId="0" xfId="0" applyNumberFormat="1" applyFont="1" applyFill="1" applyBorder="1" applyAlignment="1">
      <alignment horizontal="left" vertical="justify"/>
    </xf>
    <xf numFmtId="0" fontId="30" fillId="0" borderId="0" xfId="0" applyFont="1" applyFill="1" applyBorder="1" applyAlignment="1"/>
    <xf numFmtId="49" fontId="8" fillId="0" borderId="0" xfId="0" applyNumberFormat="1" applyFont="1" applyFill="1" applyBorder="1" applyAlignment="1">
      <alignment horizontal="center" vertical="justify" wrapText="1"/>
    </xf>
    <xf numFmtId="0" fontId="30" fillId="0" borderId="56" xfId="0" applyNumberFormat="1" applyFont="1" applyFill="1" applyBorder="1" applyAlignment="1">
      <alignment horizontal="center" vertical="center" wrapText="1"/>
    </xf>
    <xf numFmtId="0" fontId="30" fillId="0" borderId="5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textRotation="90"/>
    </xf>
    <xf numFmtId="0" fontId="25" fillId="0" borderId="49" xfId="0" applyFont="1" applyFill="1" applyBorder="1" applyAlignment="1">
      <alignment horizontal="center" vertical="center" textRotation="90"/>
    </xf>
    <xf numFmtId="0" fontId="25" fillId="0" borderId="35" xfId="0" applyFont="1" applyFill="1" applyBorder="1" applyAlignment="1">
      <alignment horizontal="center" vertical="center" textRotation="90"/>
    </xf>
    <xf numFmtId="0" fontId="26" fillId="0" borderId="55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6" fillId="0" borderId="65" xfId="0" applyNumberFormat="1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6" fillId="0" borderId="55" xfId="0" applyNumberFormat="1" applyFont="1" applyFill="1" applyBorder="1" applyAlignment="1">
      <alignment horizontal="center" vertical="center"/>
    </xf>
    <xf numFmtId="0" fontId="26" fillId="0" borderId="53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52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0" fontId="26" fillId="0" borderId="30" xfId="0" applyNumberFormat="1" applyFont="1" applyFill="1" applyBorder="1" applyAlignment="1">
      <alignment horizontal="center" vertical="center" wrapText="1"/>
    </xf>
    <xf numFmtId="0" fontId="26" fillId="0" borderId="44" xfId="0" applyNumberFormat="1" applyFont="1" applyFill="1" applyBorder="1" applyAlignment="1">
      <alignment horizontal="center" vertical="center" wrapText="1"/>
    </xf>
    <xf numFmtId="0" fontId="26" fillId="0" borderId="31" xfId="0" applyNumberFormat="1" applyFont="1" applyFill="1" applyBorder="1" applyAlignment="1">
      <alignment horizontal="center" vertical="center" wrapText="1"/>
    </xf>
    <xf numFmtId="0" fontId="26" fillId="0" borderId="66" xfId="0" applyNumberFormat="1" applyFont="1" applyFill="1" applyBorder="1" applyAlignment="1">
      <alignment horizontal="center" vertical="center" textRotation="90" wrapText="1"/>
    </xf>
    <xf numFmtId="0" fontId="26" fillId="0" borderId="45" xfId="0" applyNumberFormat="1" applyFont="1" applyFill="1" applyBorder="1" applyAlignment="1">
      <alignment horizontal="center" vertical="center" textRotation="90" wrapText="1"/>
    </xf>
    <xf numFmtId="0" fontId="26" fillId="0" borderId="54" xfId="0" applyNumberFormat="1" applyFont="1" applyFill="1" applyBorder="1" applyAlignment="1">
      <alignment horizontal="center" vertical="center" textRotation="90" wrapText="1"/>
    </xf>
    <xf numFmtId="49" fontId="26" fillId="0" borderId="65" xfId="0" applyNumberFormat="1" applyFont="1" applyFill="1" applyBorder="1" applyAlignment="1">
      <alignment horizontal="center" vertical="center" wrapText="1"/>
    </xf>
    <xf numFmtId="49" fontId="26" fillId="0" borderId="55" xfId="0" applyNumberFormat="1" applyFont="1" applyFill="1" applyBorder="1" applyAlignment="1">
      <alignment horizontal="center" vertical="center"/>
    </xf>
    <xf numFmtId="49" fontId="26" fillId="0" borderId="66" xfId="0" applyNumberFormat="1" applyFont="1" applyFill="1" applyBorder="1" applyAlignment="1">
      <alignment horizontal="center" vertical="center"/>
    </xf>
    <xf numFmtId="49" fontId="26" fillId="0" borderId="53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45" xfId="0" applyNumberFormat="1" applyFont="1" applyFill="1" applyBorder="1" applyAlignment="1">
      <alignment horizontal="center" vertical="center"/>
    </xf>
    <xf numFmtId="49" fontId="26" fillId="0" borderId="62" xfId="0" applyNumberFormat="1" applyFont="1" applyFill="1" applyBorder="1" applyAlignment="1">
      <alignment horizontal="center" vertical="center"/>
    </xf>
    <xf numFmtId="49" fontId="26" fillId="0" borderId="64" xfId="0" applyNumberFormat="1" applyFont="1" applyFill="1" applyBorder="1" applyAlignment="1">
      <alignment horizontal="center" vertical="center"/>
    </xf>
    <xf numFmtId="49" fontId="26" fillId="0" borderId="54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6" fillId="0" borderId="37" xfId="0" applyNumberFormat="1" applyFont="1" applyFill="1" applyBorder="1" applyAlignment="1">
      <alignment horizontal="center" vertical="center" textRotation="90"/>
    </xf>
    <xf numFmtId="0" fontId="26" fillId="0" borderId="49" xfId="0" applyNumberFormat="1" applyFont="1" applyFill="1" applyBorder="1" applyAlignment="1">
      <alignment horizontal="center" vertical="center" textRotation="90"/>
    </xf>
    <xf numFmtId="0" fontId="26" fillId="0" borderId="35" xfId="0" applyNumberFormat="1" applyFont="1" applyFill="1" applyBorder="1" applyAlignment="1">
      <alignment horizontal="center" vertical="center" textRotation="90"/>
    </xf>
    <xf numFmtId="0" fontId="26" fillId="0" borderId="44" xfId="0" applyNumberFormat="1" applyFont="1" applyFill="1" applyBorder="1" applyAlignment="1">
      <alignment horizontal="center" vertical="center" textRotation="90" wrapText="1"/>
    </xf>
    <xf numFmtId="0" fontId="26" fillId="0" borderId="18" xfId="0" applyNumberFormat="1" applyFont="1" applyFill="1" applyBorder="1" applyAlignment="1">
      <alignment horizontal="center" vertical="center" textRotation="90" wrapText="1"/>
    </xf>
    <xf numFmtId="0" fontId="26" fillId="0" borderId="11" xfId="0" applyNumberFormat="1" applyFont="1" applyFill="1" applyBorder="1" applyAlignment="1">
      <alignment horizontal="center" vertical="center" textRotation="90" wrapText="1"/>
    </xf>
    <xf numFmtId="0" fontId="26" fillId="0" borderId="52" xfId="0" applyNumberFormat="1" applyFont="1" applyFill="1" applyBorder="1" applyAlignment="1">
      <alignment horizontal="center" vertical="center" textRotation="90"/>
    </xf>
    <xf numFmtId="0" fontId="26" fillId="0" borderId="61" xfId="0" applyNumberFormat="1" applyFont="1" applyFill="1" applyBorder="1" applyAlignment="1">
      <alignment horizontal="center" vertical="center" textRotation="90"/>
    </xf>
    <xf numFmtId="0" fontId="26" fillId="0" borderId="59" xfId="0" applyNumberFormat="1" applyFont="1" applyFill="1" applyBorder="1" applyAlignment="1">
      <alignment horizontal="center" vertical="center" textRotation="90"/>
    </xf>
    <xf numFmtId="0" fontId="26" fillId="0" borderId="1" xfId="0" applyNumberFormat="1" applyFont="1" applyFill="1" applyBorder="1" applyAlignment="1">
      <alignment horizontal="center" vertical="top"/>
    </xf>
    <xf numFmtId="0" fontId="26" fillId="0" borderId="20" xfId="0" applyNumberFormat="1" applyFont="1" applyFill="1" applyBorder="1" applyAlignment="1">
      <alignment horizontal="center" vertical="top"/>
    </xf>
    <xf numFmtId="0" fontId="26" fillId="0" borderId="2" xfId="0" applyNumberFormat="1" applyFont="1" applyFill="1" applyBorder="1" applyAlignment="1">
      <alignment horizontal="center" vertical="top"/>
    </xf>
    <xf numFmtId="49" fontId="26" fillId="0" borderId="49" xfId="0" applyNumberFormat="1" applyFont="1" applyFill="1" applyBorder="1" applyAlignment="1">
      <alignment horizontal="center" vertical="center" textRotation="90" wrapText="1"/>
    </xf>
    <xf numFmtId="49" fontId="26" fillId="0" borderId="35" xfId="0" applyNumberFormat="1" applyFont="1" applyFill="1" applyBorder="1" applyAlignment="1">
      <alignment horizontal="center" vertical="center" textRotation="90" wrapText="1"/>
    </xf>
    <xf numFmtId="49" fontId="26" fillId="0" borderId="17" xfId="0" applyNumberFormat="1" applyFont="1" applyFill="1" applyBorder="1" applyAlignment="1">
      <alignment horizontal="center" vertical="center" textRotation="90" wrapText="1"/>
    </xf>
    <xf numFmtId="49" fontId="26" fillId="0" borderId="10" xfId="0" applyNumberFormat="1" applyFont="1" applyFill="1" applyBorder="1" applyAlignment="1">
      <alignment horizontal="center" vertical="center" textRotation="90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 wrapText="1"/>
    </xf>
    <xf numFmtId="0" fontId="27" fillId="0" borderId="26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 shrinkToFit="1"/>
    </xf>
    <xf numFmtId="0" fontId="9" fillId="0" borderId="20" xfId="0" applyNumberFormat="1" applyFont="1" applyFill="1" applyBorder="1" applyAlignment="1">
      <alignment horizontal="left" vertical="center" wrapText="1" shrinkToFit="1"/>
    </xf>
    <xf numFmtId="0" fontId="9" fillId="0" borderId="2" xfId="0" applyNumberFormat="1" applyFont="1" applyFill="1" applyBorder="1" applyAlignment="1">
      <alignment horizontal="left" vertical="center" wrapText="1" shrinkToFit="1"/>
    </xf>
    <xf numFmtId="0" fontId="38" fillId="0" borderId="26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9" fillId="0" borderId="23" xfId="0" applyNumberFormat="1" applyFont="1" applyFill="1" applyBorder="1" applyAlignment="1">
      <alignment horizontal="left" vertical="center" wrapText="1" shrinkToFit="1"/>
    </xf>
    <xf numFmtId="0" fontId="9" fillId="0" borderId="26" xfId="0" applyNumberFormat="1" applyFont="1" applyFill="1" applyBorder="1" applyAlignment="1">
      <alignment horizontal="left" vertical="center" wrapText="1" shrinkToFit="1"/>
    </xf>
    <xf numFmtId="0" fontId="9" fillId="0" borderId="24" xfId="0" applyNumberFormat="1" applyFont="1" applyFill="1" applyBorder="1" applyAlignment="1">
      <alignment horizontal="left" vertical="center" wrapText="1" shrinkToFit="1"/>
    </xf>
    <xf numFmtId="0" fontId="26" fillId="0" borderId="1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7" fillId="0" borderId="2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 textRotation="90" wrapText="1"/>
    </xf>
    <xf numFmtId="0" fontId="26" fillId="0" borderId="5" xfId="0" applyNumberFormat="1" applyFont="1" applyFill="1" applyBorder="1" applyAlignment="1">
      <alignment horizontal="center" vertical="center" textRotation="90" wrapText="1"/>
    </xf>
    <xf numFmtId="0" fontId="26" fillId="0" borderId="59" xfId="0" applyFont="1" applyFill="1" applyBorder="1" applyAlignment="1">
      <alignment horizontal="center" vertical="top" wrapText="1"/>
    </xf>
    <xf numFmtId="0" fontId="26" fillId="0" borderId="38" xfId="0" applyFont="1" applyFill="1" applyBorder="1" applyAlignment="1">
      <alignment horizontal="center" vertical="top" wrapText="1"/>
    </xf>
    <xf numFmtId="0" fontId="26" fillId="0" borderId="37" xfId="0" applyFont="1" applyFill="1" applyBorder="1" applyAlignment="1">
      <alignment horizontal="center" vertical="top" wrapText="1"/>
    </xf>
    <xf numFmtId="0" fontId="26" fillId="0" borderId="30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center" textRotation="90"/>
    </xf>
    <xf numFmtId="49" fontId="26" fillId="0" borderId="10" xfId="0" applyNumberFormat="1" applyFont="1" applyFill="1" applyBorder="1" applyAlignment="1">
      <alignment horizontal="center" vertical="center" textRotation="90"/>
    </xf>
    <xf numFmtId="49" fontId="26" fillId="0" borderId="60" xfId="0" applyNumberFormat="1" applyFont="1" applyFill="1" applyBorder="1" applyAlignment="1">
      <alignment horizontal="center" vertical="center" textRotation="90" wrapText="1"/>
    </xf>
    <xf numFmtId="49" fontId="26" fillId="0" borderId="18" xfId="0" applyNumberFormat="1" applyFont="1" applyFill="1" applyBorder="1" applyAlignment="1">
      <alignment horizontal="center" vertical="center" textRotation="90" wrapText="1"/>
    </xf>
    <xf numFmtId="49" fontId="26" fillId="0" borderId="11" xfId="0" applyNumberFormat="1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left" vertical="center" wrapText="1" shrinkToFit="1"/>
    </xf>
    <xf numFmtId="0" fontId="9" fillId="0" borderId="26" xfId="0" applyFont="1" applyFill="1" applyBorder="1" applyAlignment="1">
      <alignment horizontal="left" vertical="center" wrapText="1" shrinkToFit="1"/>
    </xf>
    <xf numFmtId="0" fontId="9" fillId="0" borderId="24" xfId="0" applyFont="1" applyFill="1" applyBorder="1" applyAlignment="1">
      <alignment horizontal="left" vertical="center" wrapText="1" shrinkToFit="1"/>
    </xf>
    <xf numFmtId="0" fontId="25" fillId="0" borderId="23" xfId="0" applyNumberFormat="1" applyFont="1" applyFill="1" applyBorder="1" applyAlignment="1">
      <alignment horizontal="left" vertical="center" wrapText="1" shrinkToFit="1"/>
    </xf>
    <xf numFmtId="0" fontId="25" fillId="0" borderId="26" xfId="0" applyNumberFormat="1" applyFont="1" applyFill="1" applyBorder="1" applyAlignment="1">
      <alignment horizontal="left" vertical="center" wrapText="1" shrinkToFit="1"/>
    </xf>
    <xf numFmtId="0" fontId="25" fillId="0" borderId="24" xfId="0" applyNumberFormat="1" applyFont="1" applyFill="1" applyBorder="1" applyAlignment="1">
      <alignment horizontal="left"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0" fontId="38" fillId="0" borderId="44" xfId="0" applyFont="1" applyFill="1" applyBorder="1" applyAlignment="1">
      <alignment horizontal="left" vertical="center" wrapText="1"/>
    </xf>
    <xf numFmtId="0" fontId="9" fillId="0" borderId="37" xfId="0" applyNumberFormat="1" applyFont="1" applyFill="1" applyBorder="1" applyAlignment="1">
      <alignment horizontal="left" vertical="center" wrapText="1" shrinkToFit="1"/>
    </xf>
    <xf numFmtId="0" fontId="9" fillId="0" borderId="30" xfId="0" applyNumberFormat="1" applyFont="1" applyFill="1" applyBorder="1" applyAlignment="1">
      <alignment horizontal="left" vertical="center" wrapText="1" shrinkToFit="1"/>
    </xf>
    <xf numFmtId="0" fontId="9" fillId="0" borderId="31" xfId="0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20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 wrapText="1" shrinkToFit="1"/>
    </xf>
    <xf numFmtId="0" fontId="2" fillId="0" borderId="7" xfId="0" applyFont="1" applyFill="1" applyBorder="1" applyAlignment="1">
      <alignment horizontal="right" vertical="center" wrapText="1" shrinkToFit="1"/>
    </xf>
    <xf numFmtId="0" fontId="2" fillId="0" borderId="47" xfId="0" applyFont="1" applyFill="1" applyBorder="1" applyAlignment="1">
      <alignment horizontal="right" vertical="center" wrapText="1" shrinkToFit="1"/>
    </xf>
    <xf numFmtId="0" fontId="2" fillId="0" borderId="13" xfId="0" applyFont="1" applyFill="1" applyBorder="1" applyAlignment="1">
      <alignment horizontal="right" vertical="center" wrapText="1" shrinkToFit="1"/>
    </xf>
    <xf numFmtId="0" fontId="2" fillId="0" borderId="6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left" vertical="center"/>
    </xf>
    <xf numFmtId="0" fontId="41" fillId="0" borderId="26" xfId="0" applyFont="1" applyFill="1" applyBorder="1" applyAlignment="1">
      <alignment horizontal="left" vertical="center"/>
    </xf>
    <xf numFmtId="0" fontId="30" fillId="0" borderId="26" xfId="0" applyNumberFormat="1" applyFont="1" applyFill="1" applyBorder="1" applyAlignment="1">
      <alignment horizontal="left" vertical="center" wrapText="1" shrinkToFit="1"/>
    </xf>
    <xf numFmtId="0" fontId="41" fillId="0" borderId="26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right" vertical="center" wrapText="1" shrinkToFit="1"/>
    </xf>
    <xf numFmtId="0" fontId="41" fillId="0" borderId="26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 shrinkToFit="1"/>
    </xf>
    <xf numFmtId="0" fontId="41" fillId="0" borderId="4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38" fillId="0" borderId="4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 shrinkToFit="1"/>
    </xf>
    <xf numFmtId="0" fontId="9" fillId="0" borderId="4" xfId="0" applyNumberFormat="1" applyFont="1" applyFill="1" applyBorder="1" applyAlignment="1">
      <alignment horizontal="left" vertical="center" wrapText="1" shrinkToFit="1"/>
    </xf>
    <xf numFmtId="0" fontId="9" fillId="0" borderId="5" xfId="0" applyNumberFormat="1" applyFont="1" applyFill="1" applyBorder="1" applyAlignment="1">
      <alignment horizontal="left" vertical="center" wrapText="1" shrinkToFit="1"/>
    </xf>
    <xf numFmtId="0" fontId="8" fillId="0" borderId="62" xfId="0" applyFont="1" applyFill="1" applyBorder="1" applyAlignment="1">
      <alignment horizontal="right" vertical="center" wrapText="1" shrinkToFit="1"/>
    </xf>
    <xf numFmtId="0" fontId="8" fillId="0" borderId="64" xfId="0" applyFont="1" applyFill="1" applyBorder="1" applyAlignment="1">
      <alignment horizontal="right" vertical="center" wrapText="1" shrinkToFit="1"/>
    </xf>
    <xf numFmtId="0" fontId="8" fillId="0" borderId="54" xfId="0" applyFont="1" applyFill="1" applyBorder="1" applyAlignment="1">
      <alignment horizontal="right" vertical="center" wrapText="1" shrinkToFit="1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41" fillId="0" borderId="41" xfId="0" applyFont="1" applyFill="1" applyBorder="1" applyAlignment="1"/>
    <xf numFmtId="0" fontId="41" fillId="0" borderId="46" xfId="0" applyFont="1" applyFill="1" applyBorder="1" applyAlignment="1"/>
    <xf numFmtId="0" fontId="4" fillId="0" borderId="53" xfId="0" applyFont="1" applyFill="1" applyBorder="1" applyAlignment="1">
      <alignment horizontal="center" vertical="center" textRotation="90"/>
    </xf>
    <xf numFmtId="0" fontId="4" fillId="0" borderId="62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left" vertical="top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5" fillId="0" borderId="6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49" fontId="39" fillId="0" borderId="0" xfId="0" applyNumberFormat="1" applyFont="1" applyFill="1" applyBorder="1" applyAlignment="1">
      <alignment horizontal="right" vertical="justify"/>
    </xf>
    <xf numFmtId="49" fontId="32" fillId="0" borderId="64" xfId="0" applyNumberFormat="1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2506980</xdr:colOff>
      <xdr:row>0</xdr:row>
      <xdr:rowOff>495300</xdr:rowOff>
    </xdr:from>
    <xdr:to>
      <xdr:col>1</xdr:col>
      <xdr:colOff>2872740</xdr:colOff>
      <xdr:row>2</xdr:row>
      <xdr:rowOff>419100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80" y="2895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594360</xdr:colOff>
      <xdr:row>0</xdr:row>
      <xdr:rowOff>259080</xdr:rowOff>
    </xdr:from>
    <xdr:to>
      <xdr:col>2</xdr:col>
      <xdr:colOff>533400</xdr:colOff>
      <xdr:row>3</xdr:row>
      <xdr:rowOff>487680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" y="259080"/>
          <a:ext cx="123444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2506980</xdr:colOff>
      <xdr:row>0</xdr:row>
      <xdr:rowOff>495300</xdr:rowOff>
    </xdr:from>
    <xdr:to>
      <xdr:col>1</xdr:col>
      <xdr:colOff>2872740</xdr:colOff>
      <xdr:row>2</xdr:row>
      <xdr:rowOff>419100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80" y="31242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594360</xdr:colOff>
      <xdr:row>0</xdr:row>
      <xdr:rowOff>259080</xdr:rowOff>
    </xdr:from>
    <xdr:to>
      <xdr:col>2</xdr:col>
      <xdr:colOff>533400</xdr:colOff>
      <xdr:row>3</xdr:row>
      <xdr:rowOff>487680</xdr:rowOff>
    </xdr:to>
    <xdr:pic>
      <xdr:nvPicPr>
        <xdr:cNvPr id="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259080"/>
          <a:ext cx="127254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3"/>
  <sheetViews>
    <sheetView showZeros="0" tabSelected="1" view="pageBreakPreview" zoomScale="40" zoomScaleNormal="40" zoomScaleSheetLayoutView="40" workbookViewId="0">
      <selection activeCell="AJ61" sqref="AJ61"/>
    </sheetView>
  </sheetViews>
  <sheetFormatPr defaultColWidth="10.109375" defaultRowHeight="15" x14ac:dyDescent="0.25"/>
  <cols>
    <col min="1" max="1" width="7.6640625" style="2" customWidth="1"/>
    <col min="2" max="2" width="19.44140625" style="2" customWidth="1"/>
    <col min="3" max="3" width="27.44140625" style="3" customWidth="1"/>
    <col min="4" max="4" width="31.44140625" style="4" customWidth="1"/>
    <col min="5" max="5" width="7.88671875" style="5" customWidth="1"/>
    <col min="6" max="6" width="15.88671875" style="6" customWidth="1"/>
    <col min="7" max="7" width="11.109375" style="6" customWidth="1"/>
    <col min="8" max="8" width="7.33203125" style="6" customWidth="1"/>
    <col min="9" max="9" width="6.44140625" style="6" customWidth="1"/>
    <col min="10" max="10" width="3" style="6" customWidth="1"/>
    <col min="11" max="11" width="2.88671875" style="6" customWidth="1"/>
    <col min="12" max="12" width="7.33203125" style="7" customWidth="1"/>
    <col min="13" max="13" width="9.33203125" style="7" customWidth="1"/>
    <col min="14" max="14" width="12.6640625" style="7" customWidth="1"/>
    <col min="15" max="15" width="12.33203125" style="7" customWidth="1"/>
    <col min="16" max="16" width="10.109375" style="7" customWidth="1"/>
    <col min="17" max="17" width="7.5546875" style="7" customWidth="1"/>
    <col min="18" max="18" width="9.44140625" style="7" customWidth="1"/>
    <col min="19" max="19" width="8.5546875" style="7" customWidth="1"/>
    <col min="20" max="20" width="12.33203125" style="7" customWidth="1"/>
    <col min="21" max="21" width="7.6640625" style="7" customWidth="1"/>
    <col min="22" max="22" width="8.109375" style="7" customWidth="1"/>
    <col min="23" max="23" width="10.5546875" style="7" customWidth="1"/>
    <col min="24" max="24" width="6.109375" style="2" customWidth="1"/>
    <col min="25" max="25" width="9.44140625" style="2" customWidth="1"/>
    <col min="26" max="26" width="8.33203125" style="2" customWidth="1"/>
    <col min="27" max="27" width="5.6640625" style="2" customWidth="1"/>
    <col min="28" max="28" width="6" style="2" customWidth="1"/>
    <col min="29" max="31" width="6.109375" style="2" customWidth="1"/>
    <col min="32" max="32" width="7.44140625" style="2" customWidth="1"/>
    <col min="33" max="33" width="7.33203125" style="2" customWidth="1"/>
    <col min="34" max="34" width="8.6640625" style="2" customWidth="1"/>
    <col min="35" max="35" width="7.88671875" style="2" customWidth="1"/>
    <col min="36" max="36" width="8" style="2" customWidth="1"/>
    <col min="37" max="37" width="7.5546875" style="2" customWidth="1"/>
    <col min="38" max="38" width="7.33203125" style="2" customWidth="1"/>
    <col min="39" max="39" width="8.6640625" style="2" customWidth="1"/>
    <col min="40" max="42" width="10.109375" style="1"/>
    <col min="43" max="43" width="9.33203125" style="1" customWidth="1"/>
    <col min="44" max="62" width="10.109375" style="1" hidden="1" customWidth="1"/>
    <col min="63" max="63" width="9.33203125" style="1" customWidth="1"/>
    <col min="64" max="64" width="10" style="1" customWidth="1"/>
    <col min="65" max="16384" width="10.109375" style="1"/>
  </cols>
  <sheetData>
    <row r="1" spans="1:39" ht="24.6" x14ac:dyDescent="0.4">
      <c r="A1" s="210" t="s">
        <v>95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</row>
    <row r="2" spans="1:39" ht="13.5" customHeight="1" x14ac:dyDescent="0.25"/>
    <row r="3" spans="1:39" ht="35.4" x14ac:dyDescent="0.25">
      <c r="A3" s="211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</row>
    <row r="4" spans="1:39" ht="42.75" customHeight="1" x14ac:dyDescent="0.25">
      <c r="A4" s="212" t="s">
        <v>106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</row>
    <row r="5" spans="1:39" ht="35.25" customHeight="1" x14ac:dyDescent="0.4">
      <c r="A5" s="8"/>
      <c r="B5" s="213" t="s">
        <v>42</v>
      </c>
      <c r="C5" s="213"/>
      <c r="D5" s="9"/>
      <c r="E5" s="10"/>
      <c r="F5" s="10"/>
      <c r="G5" s="10"/>
      <c r="H5" s="212" t="s">
        <v>105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10"/>
      <c r="AA5" s="10"/>
      <c r="AB5" s="11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30" customHeight="1" x14ac:dyDescent="0.45">
      <c r="A6" s="92" t="s">
        <v>70</v>
      </c>
      <c r="B6" s="92"/>
      <c r="C6" s="92"/>
      <c r="D6" s="12"/>
      <c r="E6" s="1"/>
      <c r="F6" s="200" t="s">
        <v>43</v>
      </c>
      <c r="G6" s="13"/>
      <c r="H6" s="173"/>
      <c r="I6" s="174"/>
      <c r="J6" s="173"/>
      <c r="K6" s="175" t="s">
        <v>1</v>
      </c>
      <c r="L6" s="214" t="s">
        <v>63</v>
      </c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80"/>
      <c r="Y6" s="80"/>
      <c r="Z6" s="14"/>
      <c r="AA6" s="15"/>
    </row>
    <row r="7" spans="1:39" ht="29.25" customHeight="1" x14ac:dyDescent="0.3">
      <c r="A7" s="204" t="s">
        <v>44</v>
      </c>
      <c r="B7" s="204"/>
      <c r="C7" s="204"/>
      <c r="D7" s="12"/>
      <c r="E7" s="1"/>
      <c r="F7" s="205" t="s">
        <v>107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14"/>
      <c r="Y7" s="16" t="s">
        <v>45</v>
      </c>
      <c r="AA7" s="15"/>
      <c r="AC7" s="17"/>
      <c r="AD7" s="206" t="s">
        <v>46</v>
      </c>
      <c r="AE7" s="206"/>
      <c r="AF7" s="206"/>
      <c r="AG7" s="206"/>
      <c r="AH7" s="206"/>
      <c r="AI7" s="206"/>
      <c r="AJ7" s="206"/>
      <c r="AK7" s="206"/>
      <c r="AL7" s="206"/>
      <c r="AM7" s="206"/>
    </row>
    <row r="8" spans="1:39" ht="33" customHeight="1" x14ac:dyDescent="0.35">
      <c r="A8" s="18"/>
      <c r="B8" s="18"/>
      <c r="C8" s="18"/>
      <c r="D8" s="12"/>
      <c r="E8" s="1"/>
      <c r="G8" s="14"/>
      <c r="H8" s="14"/>
      <c r="I8" s="14"/>
      <c r="J8" s="14"/>
      <c r="K8" s="14"/>
      <c r="L8" s="207" t="s">
        <v>108</v>
      </c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84"/>
      <c r="Y8" s="16" t="s">
        <v>2</v>
      </c>
      <c r="AA8" s="15"/>
      <c r="AC8" s="19"/>
      <c r="AD8" s="208" t="s">
        <v>73</v>
      </c>
      <c r="AE8" s="208"/>
      <c r="AF8" s="208"/>
      <c r="AG8" s="208"/>
      <c r="AH8" s="208"/>
      <c r="AI8" s="208"/>
      <c r="AJ8" s="208"/>
      <c r="AK8" s="208"/>
      <c r="AL8" s="208"/>
      <c r="AM8" s="208"/>
    </row>
    <row r="9" spans="1:39" ht="27" customHeight="1" x14ac:dyDescent="0.4">
      <c r="A9" s="18"/>
      <c r="B9" s="93" t="s">
        <v>71</v>
      </c>
      <c r="C9" s="93"/>
      <c r="D9" s="93"/>
      <c r="E9" s="1"/>
      <c r="F9" s="20" t="s">
        <v>47</v>
      </c>
      <c r="G9" s="13"/>
      <c r="H9" s="13"/>
      <c r="J9" s="13"/>
      <c r="K9" s="83" t="s">
        <v>1</v>
      </c>
      <c r="L9" s="209" t="s">
        <v>48</v>
      </c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84"/>
      <c r="Y9" s="21" t="s">
        <v>64</v>
      </c>
      <c r="AA9" s="15"/>
      <c r="AC9" s="19"/>
      <c r="AD9" s="208" t="s">
        <v>49</v>
      </c>
      <c r="AE9" s="208"/>
      <c r="AF9" s="208"/>
      <c r="AG9" s="208"/>
      <c r="AH9" s="208"/>
      <c r="AI9" s="208"/>
      <c r="AJ9" s="208"/>
      <c r="AK9" s="208"/>
      <c r="AL9" s="208"/>
      <c r="AM9" s="208"/>
    </row>
    <row r="10" spans="1:39" ht="34.5" customHeight="1" x14ac:dyDescent="0.4">
      <c r="A10" s="18"/>
      <c r="B10" s="215" t="s">
        <v>104</v>
      </c>
      <c r="C10" s="215"/>
      <c r="D10" s="215"/>
      <c r="E10" s="1"/>
      <c r="F10" s="216" t="s">
        <v>4</v>
      </c>
      <c r="G10" s="216"/>
      <c r="H10" s="216"/>
      <c r="I10" s="216"/>
      <c r="J10" s="85"/>
      <c r="K10" s="83" t="s">
        <v>1</v>
      </c>
      <c r="L10" s="209" t="s">
        <v>72</v>
      </c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84"/>
      <c r="Y10" s="21" t="s">
        <v>3</v>
      </c>
      <c r="AA10" s="22"/>
      <c r="AC10" s="19"/>
      <c r="AD10" s="208" t="s">
        <v>50</v>
      </c>
      <c r="AE10" s="208"/>
      <c r="AF10" s="208"/>
      <c r="AG10" s="208"/>
      <c r="AH10" s="208"/>
      <c r="AI10" s="208"/>
      <c r="AJ10" s="208"/>
      <c r="AK10" s="208"/>
      <c r="AL10" s="208"/>
      <c r="AM10" s="208"/>
    </row>
    <row r="11" spans="1:39" ht="19.5" customHeight="1" thickBot="1" x14ac:dyDescent="0.45">
      <c r="D11" s="3"/>
      <c r="E11" s="23"/>
      <c r="I11" s="24"/>
      <c r="J11" s="7"/>
      <c r="K11" s="25"/>
      <c r="L11" s="25"/>
      <c r="M11" s="25"/>
      <c r="N11" s="25"/>
      <c r="O11" s="25"/>
      <c r="P11" s="25"/>
      <c r="Q11" s="25"/>
      <c r="R11" s="18"/>
      <c r="S11" s="18"/>
      <c r="T11" s="18"/>
      <c r="U11" s="18"/>
      <c r="V11" s="18"/>
      <c r="W11" s="18"/>
      <c r="X11" s="18"/>
      <c r="Y11" s="18"/>
      <c r="Z11" s="18"/>
      <c r="AB11" s="26"/>
    </row>
    <row r="12" spans="1:39" s="27" customFormat="1" ht="75.75" customHeight="1" thickBot="1" x14ac:dyDescent="0.3">
      <c r="A12" s="217" t="s">
        <v>51</v>
      </c>
      <c r="B12" s="220" t="s">
        <v>74</v>
      </c>
      <c r="C12" s="220"/>
      <c r="D12" s="221"/>
      <c r="E12" s="226" t="s">
        <v>52</v>
      </c>
      <c r="F12" s="227"/>
      <c r="G12" s="227"/>
      <c r="H12" s="227"/>
      <c r="I12" s="227"/>
      <c r="J12" s="227"/>
      <c r="K12" s="227"/>
      <c r="L12" s="228"/>
      <c r="M12" s="226" t="s">
        <v>75</v>
      </c>
      <c r="N12" s="235"/>
      <c r="O12" s="240" t="s">
        <v>5</v>
      </c>
      <c r="P12" s="241"/>
      <c r="Q12" s="241"/>
      <c r="R12" s="241"/>
      <c r="S12" s="241"/>
      <c r="T12" s="241"/>
      <c r="U12" s="242"/>
      <c r="V12" s="243"/>
      <c r="W12" s="252" t="s">
        <v>6</v>
      </c>
      <c r="X12" s="255" t="s">
        <v>7</v>
      </c>
      <c r="Y12" s="256"/>
      <c r="Z12" s="256"/>
      <c r="AA12" s="256"/>
      <c r="AB12" s="256"/>
      <c r="AC12" s="256"/>
      <c r="AD12" s="256"/>
      <c r="AE12" s="257"/>
      <c r="AF12" s="264" t="s">
        <v>53</v>
      </c>
      <c r="AG12" s="265"/>
      <c r="AH12" s="265"/>
      <c r="AI12" s="265"/>
      <c r="AJ12" s="265"/>
      <c r="AK12" s="265"/>
      <c r="AL12" s="265"/>
      <c r="AM12" s="266"/>
    </row>
    <row r="13" spans="1:39" s="27" customFormat="1" ht="30.6" thickBot="1" x14ac:dyDescent="0.3">
      <c r="A13" s="218"/>
      <c r="B13" s="222"/>
      <c r="C13" s="222"/>
      <c r="D13" s="223"/>
      <c r="E13" s="229"/>
      <c r="F13" s="230"/>
      <c r="G13" s="230"/>
      <c r="H13" s="230"/>
      <c r="I13" s="230"/>
      <c r="J13" s="230"/>
      <c r="K13" s="230"/>
      <c r="L13" s="231"/>
      <c r="M13" s="236"/>
      <c r="N13" s="237"/>
      <c r="O13" s="244"/>
      <c r="P13" s="245"/>
      <c r="Q13" s="245"/>
      <c r="R13" s="245"/>
      <c r="S13" s="245"/>
      <c r="T13" s="245"/>
      <c r="U13" s="246"/>
      <c r="V13" s="247"/>
      <c r="W13" s="253"/>
      <c r="X13" s="258"/>
      <c r="Y13" s="259"/>
      <c r="Z13" s="259"/>
      <c r="AA13" s="259"/>
      <c r="AB13" s="259"/>
      <c r="AC13" s="259"/>
      <c r="AD13" s="259"/>
      <c r="AE13" s="260"/>
      <c r="AF13" s="267" t="s">
        <v>92</v>
      </c>
      <c r="AG13" s="268"/>
      <c r="AH13" s="268"/>
      <c r="AI13" s="268"/>
      <c r="AJ13" s="268"/>
      <c r="AK13" s="268"/>
      <c r="AL13" s="268"/>
      <c r="AM13" s="269"/>
    </row>
    <row r="14" spans="1:39" s="27" customFormat="1" ht="65.25" customHeight="1" thickBot="1" x14ac:dyDescent="0.3">
      <c r="A14" s="218"/>
      <c r="B14" s="222"/>
      <c r="C14" s="222"/>
      <c r="D14" s="223"/>
      <c r="E14" s="229"/>
      <c r="F14" s="230"/>
      <c r="G14" s="230"/>
      <c r="H14" s="230"/>
      <c r="I14" s="230"/>
      <c r="J14" s="230"/>
      <c r="K14" s="230"/>
      <c r="L14" s="231"/>
      <c r="M14" s="238"/>
      <c r="N14" s="239"/>
      <c r="O14" s="248"/>
      <c r="P14" s="249"/>
      <c r="Q14" s="249"/>
      <c r="R14" s="249"/>
      <c r="S14" s="249"/>
      <c r="T14" s="249"/>
      <c r="U14" s="250"/>
      <c r="V14" s="251"/>
      <c r="W14" s="253"/>
      <c r="X14" s="261"/>
      <c r="Y14" s="262"/>
      <c r="Z14" s="262"/>
      <c r="AA14" s="262"/>
      <c r="AB14" s="262"/>
      <c r="AC14" s="262"/>
      <c r="AD14" s="262"/>
      <c r="AE14" s="263"/>
      <c r="AF14" s="264" t="s">
        <v>101</v>
      </c>
      <c r="AG14" s="265"/>
      <c r="AH14" s="265"/>
      <c r="AI14" s="265"/>
      <c r="AJ14" s="270"/>
      <c r="AK14" s="270"/>
      <c r="AL14" s="270"/>
      <c r="AM14" s="271"/>
    </row>
    <row r="15" spans="1:39" s="27" customFormat="1" ht="27.75" customHeight="1" x14ac:dyDescent="0.25">
      <c r="A15" s="218"/>
      <c r="B15" s="222"/>
      <c r="C15" s="222"/>
      <c r="D15" s="223"/>
      <c r="E15" s="229"/>
      <c r="F15" s="230"/>
      <c r="G15" s="230"/>
      <c r="H15" s="230"/>
      <c r="I15" s="230"/>
      <c r="J15" s="230"/>
      <c r="K15" s="230"/>
      <c r="L15" s="231"/>
      <c r="M15" s="272" t="s">
        <v>8</v>
      </c>
      <c r="N15" s="275" t="s">
        <v>9</v>
      </c>
      <c r="O15" s="278" t="s">
        <v>10</v>
      </c>
      <c r="P15" s="281" t="s">
        <v>11</v>
      </c>
      <c r="Q15" s="282"/>
      <c r="R15" s="282"/>
      <c r="S15" s="282"/>
      <c r="T15" s="282"/>
      <c r="U15" s="282"/>
      <c r="V15" s="283"/>
      <c r="W15" s="253"/>
      <c r="X15" s="284" t="s">
        <v>12</v>
      </c>
      <c r="Y15" s="286" t="s">
        <v>13</v>
      </c>
      <c r="Z15" s="286" t="s">
        <v>14</v>
      </c>
      <c r="AA15" s="327" t="s">
        <v>15</v>
      </c>
      <c r="AB15" s="327" t="s">
        <v>16</v>
      </c>
      <c r="AC15" s="286" t="s">
        <v>54</v>
      </c>
      <c r="AD15" s="286" t="s">
        <v>17</v>
      </c>
      <c r="AE15" s="329" t="s">
        <v>18</v>
      </c>
      <c r="AF15" s="288" t="s">
        <v>99</v>
      </c>
      <c r="AG15" s="289"/>
      <c r="AH15" s="289"/>
      <c r="AI15" s="289"/>
      <c r="AJ15" s="290" t="s">
        <v>100</v>
      </c>
      <c r="AK15" s="291"/>
      <c r="AL15" s="291"/>
      <c r="AM15" s="292"/>
    </row>
    <row r="16" spans="1:39" s="28" customFormat="1" ht="25.5" customHeight="1" thickBot="1" x14ac:dyDescent="0.3">
      <c r="A16" s="218"/>
      <c r="B16" s="222"/>
      <c r="C16" s="222"/>
      <c r="D16" s="223"/>
      <c r="E16" s="229"/>
      <c r="F16" s="230"/>
      <c r="G16" s="230"/>
      <c r="H16" s="230"/>
      <c r="I16" s="230"/>
      <c r="J16" s="230"/>
      <c r="K16" s="230"/>
      <c r="L16" s="231"/>
      <c r="M16" s="273"/>
      <c r="N16" s="276"/>
      <c r="O16" s="279"/>
      <c r="P16" s="293" t="s">
        <v>19</v>
      </c>
      <c r="Q16" s="294"/>
      <c r="R16" s="294" t="s">
        <v>55</v>
      </c>
      <c r="S16" s="294"/>
      <c r="T16" s="294" t="s">
        <v>56</v>
      </c>
      <c r="U16" s="294"/>
      <c r="V16" s="320" t="s">
        <v>30</v>
      </c>
      <c r="W16" s="253"/>
      <c r="X16" s="284"/>
      <c r="Y16" s="286"/>
      <c r="Z16" s="286"/>
      <c r="AA16" s="327"/>
      <c r="AB16" s="327"/>
      <c r="AC16" s="286"/>
      <c r="AD16" s="286"/>
      <c r="AE16" s="329"/>
      <c r="AF16" s="322" t="s">
        <v>29</v>
      </c>
      <c r="AG16" s="323"/>
      <c r="AH16" s="323"/>
      <c r="AI16" s="323"/>
      <c r="AJ16" s="324" t="s">
        <v>29</v>
      </c>
      <c r="AK16" s="325"/>
      <c r="AL16" s="325"/>
      <c r="AM16" s="326"/>
    </row>
    <row r="17" spans="1:39" s="28" customFormat="1" ht="39.75" customHeight="1" x14ac:dyDescent="0.25">
      <c r="A17" s="218"/>
      <c r="B17" s="222"/>
      <c r="C17" s="222"/>
      <c r="D17" s="223"/>
      <c r="E17" s="229"/>
      <c r="F17" s="230"/>
      <c r="G17" s="230"/>
      <c r="H17" s="230"/>
      <c r="I17" s="230"/>
      <c r="J17" s="230"/>
      <c r="K17" s="230"/>
      <c r="L17" s="231"/>
      <c r="M17" s="273"/>
      <c r="N17" s="276"/>
      <c r="O17" s="279"/>
      <c r="P17" s="293"/>
      <c r="Q17" s="294"/>
      <c r="R17" s="294"/>
      <c r="S17" s="294"/>
      <c r="T17" s="294"/>
      <c r="U17" s="294"/>
      <c r="V17" s="320"/>
      <c r="W17" s="253"/>
      <c r="X17" s="284"/>
      <c r="Y17" s="286"/>
      <c r="Z17" s="286"/>
      <c r="AA17" s="327"/>
      <c r="AB17" s="327"/>
      <c r="AC17" s="286"/>
      <c r="AD17" s="286"/>
      <c r="AE17" s="330"/>
      <c r="AF17" s="305" t="s">
        <v>10</v>
      </c>
      <c r="AG17" s="307" t="s">
        <v>20</v>
      </c>
      <c r="AH17" s="307"/>
      <c r="AI17" s="307"/>
      <c r="AJ17" s="305" t="s">
        <v>10</v>
      </c>
      <c r="AK17" s="307" t="s">
        <v>20</v>
      </c>
      <c r="AL17" s="307"/>
      <c r="AM17" s="308"/>
    </row>
    <row r="18" spans="1:39" s="28" customFormat="1" ht="212.25" customHeight="1" thickBot="1" x14ac:dyDescent="0.3">
      <c r="A18" s="219"/>
      <c r="B18" s="224"/>
      <c r="C18" s="224"/>
      <c r="D18" s="225"/>
      <c r="E18" s="232"/>
      <c r="F18" s="233"/>
      <c r="G18" s="233"/>
      <c r="H18" s="233"/>
      <c r="I18" s="233"/>
      <c r="J18" s="233"/>
      <c r="K18" s="233"/>
      <c r="L18" s="234"/>
      <c r="M18" s="274"/>
      <c r="N18" s="277"/>
      <c r="O18" s="280"/>
      <c r="P18" s="29" t="s">
        <v>57</v>
      </c>
      <c r="Q18" s="30" t="s">
        <v>58</v>
      </c>
      <c r="R18" s="30" t="s">
        <v>57</v>
      </c>
      <c r="S18" s="30" t="s">
        <v>58</v>
      </c>
      <c r="T18" s="30" t="s">
        <v>57</v>
      </c>
      <c r="U18" s="30" t="s">
        <v>58</v>
      </c>
      <c r="V18" s="321"/>
      <c r="W18" s="254"/>
      <c r="X18" s="285"/>
      <c r="Y18" s="287"/>
      <c r="Z18" s="287"/>
      <c r="AA18" s="328"/>
      <c r="AB18" s="328"/>
      <c r="AC18" s="287"/>
      <c r="AD18" s="287"/>
      <c r="AE18" s="331"/>
      <c r="AF18" s="306"/>
      <c r="AG18" s="31" t="s">
        <v>19</v>
      </c>
      <c r="AH18" s="31" t="s">
        <v>21</v>
      </c>
      <c r="AI18" s="31" t="s">
        <v>31</v>
      </c>
      <c r="AJ18" s="306"/>
      <c r="AK18" s="31" t="s">
        <v>19</v>
      </c>
      <c r="AL18" s="31" t="s">
        <v>21</v>
      </c>
      <c r="AM18" s="32" t="s">
        <v>31</v>
      </c>
    </row>
    <row r="19" spans="1:39" s="48" customFormat="1" ht="21.75" customHeight="1" thickBot="1" x14ac:dyDescent="0.3">
      <c r="A19" s="33">
        <v>1</v>
      </c>
      <c r="B19" s="309">
        <v>2</v>
      </c>
      <c r="C19" s="309"/>
      <c r="D19" s="310"/>
      <c r="E19" s="311">
        <v>3</v>
      </c>
      <c r="F19" s="312"/>
      <c r="G19" s="312"/>
      <c r="H19" s="312"/>
      <c r="I19" s="312"/>
      <c r="J19" s="312"/>
      <c r="K19" s="312"/>
      <c r="L19" s="313"/>
      <c r="M19" s="198">
        <v>4</v>
      </c>
      <c r="N19" s="34">
        <v>5</v>
      </c>
      <c r="O19" s="35">
        <v>6</v>
      </c>
      <c r="P19" s="36">
        <v>7</v>
      </c>
      <c r="Q19" s="36">
        <v>8</v>
      </c>
      <c r="R19" s="36">
        <v>9</v>
      </c>
      <c r="S19" s="36">
        <v>10</v>
      </c>
      <c r="T19" s="36">
        <v>11</v>
      </c>
      <c r="U19" s="37">
        <v>12</v>
      </c>
      <c r="V19" s="38">
        <v>13</v>
      </c>
      <c r="W19" s="39">
        <v>14</v>
      </c>
      <c r="X19" s="35">
        <v>15</v>
      </c>
      <c r="Y19" s="40">
        <v>16</v>
      </c>
      <c r="Z19" s="40">
        <v>17</v>
      </c>
      <c r="AA19" s="40">
        <v>18</v>
      </c>
      <c r="AB19" s="40">
        <v>19</v>
      </c>
      <c r="AC19" s="40">
        <v>20</v>
      </c>
      <c r="AD19" s="34">
        <v>21</v>
      </c>
      <c r="AE19" s="41">
        <v>22</v>
      </c>
      <c r="AF19" s="42">
        <v>23</v>
      </c>
      <c r="AG19" s="43">
        <v>24</v>
      </c>
      <c r="AH19" s="43">
        <v>25</v>
      </c>
      <c r="AI19" s="44">
        <v>26</v>
      </c>
      <c r="AJ19" s="45">
        <v>27</v>
      </c>
      <c r="AK19" s="46">
        <v>28</v>
      </c>
      <c r="AL19" s="46">
        <v>29</v>
      </c>
      <c r="AM19" s="47">
        <v>30</v>
      </c>
    </row>
    <row r="20" spans="1:39" s="49" customFormat="1" ht="37.5" customHeight="1" thickBot="1" x14ac:dyDescent="0.3">
      <c r="A20" s="314" t="s">
        <v>84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6"/>
    </row>
    <row r="21" spans="1:39" s="49" customFormat="1" ht="34.5" customHeight="1" thickBot="1" x14ac:dyDescent="0.3">
      <c r="A21" s="317" t="s">
        <v>79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9"/>
    </row>
    <row r="22" spans="1:39" s="50" customFormat="1" ht="81.599999999999994" customHeight="1" x14ac:dyDescent="0.4">
      <c r="A22" s="199">
        <v>1</v>
      </c>
      <c r="B22" s="295" t="s">
        <v>96</v>
      </c>
      <c r="C22" s="295"/>
      <c r="D22" s="296"/>
      <c r="E22" s="297" t="s">
        <v>37</v>
      </c>
      <c r="F22" s="298"/>
      <c r="G22" s="298"/>
      <c r="H22" s="298"/>
      <c r="I22" s="298"/>
      <c r="J22" s="298"/>
      <c r="K22" s="298"/>
      <c r="L22" s="299"/>
      <c r="M22" s="136">
        <v>2</v>
      </c>
      <c r="N22" s="137">
        <f t="shared" ref="N22:N35" si="0">30*M22</f>
        <v>60</v>
      </c>
      <c r="O22" s="194">
        <f t="shared" ref="O22:O35" si="1">P22+R22+T22</f>
        <v>36</v>
      </c>
      <c r="P22" s="138">
        <v>18</v>
      </c>
      <c r="Q22" s="139"/>
      <c r="R22" s="139">
        <v>18</v>
      </c>
      <c r="S22" s="139"/>
      <c r="T22" s="139"/>
      <c r="U22" s="139"/>
      <c r="V22" s="140"/>
      <c r="W22" s="195">
        <f t="shared" ref="W22:W35" si="2">N22-O22</f>
        <v>24</v>
      </c>
      <c r="X22" s="141"/>
      <c r="Y22" s="139">
        <v>2</v>
      </c>
      <c r="Z22" s="139">
        <v>2</v>
      </c>
      <c r="AA22" s="139"/>
      <c r="AB22" s="139"/>
      <c r="AC22" s="139"/>
      <c r="AD22" s="142"/>
      <c r="AE22" s="143"/>
      <c r="AF22" s="138"/>
      <c r="AG22" s="144"/>
      <c r="AH22" s="139"/>
      <c r="AI22" s="140"/>
      <c r="AJ22" s="138">
        <f>SUM(AK22:AM22)</f>
        <v>2</v>
      </c>
      <c r="AK22" s="139">
        <v>1</v>
      </c>
      <c r="AL22" s="139">
        <v>1</v>
      </c>
      <c r="AM22" s="145"/>
    </row>
    <row r="23" spans="1:39" s="95" customFormat="1" ht="81.599999999999994" customHeight="1" x14ac:dyDescent="0.4">
      <c r="A23" s="97">
        <v>2</v>
      </c>
      <c r="B23" s="300" t="s">
        <v>97</v>
      </c>
      <c r="C23" s="300"/>
      <c r="D23" s="301"/>
      <c r="E23" s="302" t="s">
        <v>36</v>
      </c>
      <c r="F23" s="303"/>
      <c r="G23" s="303"/>
      <c r="H23" s="303"/>
      <c r="I23" s="303"/>
      <c r="J23" s="303"/>
      <c r="K23" s="303"/>
      <c r="L23" s="304"/>
      <c r="M23" s="111">
        <v>2</v>
      </c>
      <c r="N23" s="115">
        <f t="shared" si="0"/>
        <v>60</v>
      </c>
      <c r="O23" s="146">
        <f t="shared" si="1"/>
        <v>36</v>
      </c>
      <c r="P23" s="116">
        <v>18</v>
      </c>
      <c r="Q23" s="112"/>
      <c r="R23" s="112">
        <v>18</v>
      </c>
      <c r="S23" s="112"/>
      <c r="T23" s="112"/>
      <c r="U23" s="112"/>
      <c r="V23" s="113"/>
      <c r="W23" s="114">
        <f t="shared" si="2"/>
        <v>24</v>
      </c>
      <c r="X23" s="111"/>
      <c r="Y23" s="112">
        <v>1</v>
      </c>
      <c r="Z23" s="112">
        <v>1</v>
      </c>
      <c r="AA23" s="112"/>
      <c r="AB23" s="112"/>
      <c r="AC23" s="112"/>
      <c r="AD23" s="112"/>
      <c r="AE23" s="115"/>
      <c r="AF23" s="116">
        <f>SUM(AG23:AI23)</f>
        <v>2</v>
      </c>
      <c r="AG23" s="112">
        <v>1</v>
      </c>
      <c r="AH23" s="112">
        <v>1</v>
      </c>
      <c r="AI23" s="113"/>
      <c r="AJ23" s="116"/>
      <c r="AK23" s="112"/>
      <c r="AL23" s="112"/>
      <c r="AM23" s="147"/>
    </row>
    <row r="24" spans="1:39" s="94" customFormat="1" ht="60" customHeight="1" x14ac:dyDescent="0.4">
      <c r="A24" s="97">
        <v>3</v>
      </c>
      <c r="B24" s="300" t="s">
        <v>102</v>
      </c>
      <c r="C24" s="300"/>
      <c r="D24" s="301"/>
      <c r="E24" s="302" t="s">
        <v>32</v>
      </c>
      <c r="F24" s="303"/>
      <c r="G24" s="303"/>
      <c r="H24" s="303"/>
      <c r="I24" s="303"/>
      <c r="J24" s="303"/>
      <c r="K24" s="303"/>
      <c r="L24" s="304"/>
      <c r="M24" s="111">
        <v>3</v>
      </c>
      <c r="N24" s="115">
        <f t="shared" si="0"/>
        <v>90</v>
      </c>
      <c r="O24" s="146">
        <f t="shared" si="1"/>
        <v>72</v>
      </c>
      <c r="P24" s="116">
        <v>18</v>
      </c>
      <c r="Q24" s="112"/>
      <c r="R24" s="112">
        <v>54</v>
      </c>
      <c r="S24" s="112"/>
      <c r="T24" s="112"/>
      <c r="U24" s="112"/>
      <c r="V24" s="113"/>
      <c r="W24" s="114">
        <f t="shared" si="2"/>
        <v>18</v>
      </c>
      <c r="X24" s="111"/>
      <c r="Y24" s="112">
        <v>2</v>
      </c>
      <c r="Z24" s="112">
        <v>1.2</v>
      </c>
      <c r="AA24" s="112"/>
      <c r="AB24" s="112"/>
      <c r="AC24" s="112"/>
      <c r="AD24" s="112"/>
      <c r="AE24" s="115"/>
      <c r="AF24" s="116">
        <f>SUM(AG24:AI24)</f>
        <v>2</v>
      </c>
      <c r="AG24" s="112">
        <v>1</v>
      </c>
      <c r="AH24" s="112">
        <v>1</v>
      </c>
      <c r="AI24" s="113"/>
      <c r="AJ24" s="116">
        <f>SUM(AK24:AM24)</f>
        <v>2</v>
      </c>
      <c r="AK24" s="112"/>
      <c r="AL24" s="112">
        <v>2</v>
      </c>
      <c r="AM24" s="147"/>
    </row>
    <row r="25" spans="1:39" s="96" customFormat="1" ht="91.5" customHeight="1" thickBot="1" x14ac:dyDescent="0.45">
      <c r="A25" s="176">
        <v>4</v>
      </c>
      <c r="B25" s="338" t="s">
        <v>98</v>
      </c>
      <c r="C25" s="338"/>
      <c r="D25" s="339"/>
      <c r="E25" s="340" t="s">
        <v>90</v>
      </c>
      <c r="F25" s="341"/>
      <c r="G25" s="341"/>
      <c r="H25" s="341"/>
      <c r="I25" s="341"/>
      <c r="J25" s="341"/>
      <c r="K25" s="341"/>
      <c r="L25" s="342"/>
      <c r="M25" s="118">
        <v>3</v>
      </c>
      <c r="N25" s="177">
        <f t="shared" si="0"/>
        <v>90</v>
      </c>
      <c r="O25" s="178">
        <f t="shared" si="1"/>
        <v>72</v>
      </c>
      <c r="P25" s="132"/>
      <c r="Q25" s="133"/>
      <c r="R25" s="133">
        <v>72</v>
      </c>
      <c r="S25" s="133"/>
      <c r="T25" s="133"/>
      <c r="U25" s="133"/>
      <c r="V25" s="134"/>
      <c r="W25" s="179">
        <f t="shared" si="2"/>
        <v>18</v>
      </c>
      <c r="X25" s="118"/>
      <c r="Y25" s="133">
        <v>2</v>
      </c>
      <c r="Z25" s="133">
        <v>1</v>
      </c>
      <c r="AA25" s="133"/>
      <c r="AB25" s="133"/>
      <c r="AC25" s="133"/>
      <c r="AD25" s="133"/>
      <c r="AE25" s="119"/>
      <c r="AF25" s="132">
        <f>AG25+AH25+AI25</f>
        <v>2</v>
      </c>
      <c r="AG25" s="133"/>
      <c r="AH25" s="133">
        <v>2</v>
      </c>
      <c r="AI25" s="134"/>
      <c r="AJ25" s="132">
        <f>SUM(AK25:AM25)</f>
        <v>2</v>
      </c>
      <c r="AK25" s="133"/>
      <c r="AL25" s="133">
        <v>2</v>
      </c>
      <c r="AM25" s="157"/>
    </row>
    <row r="26" spans="1:39" s="81" customFormat="1" ht="34.5" customHeight="1" thickBot="1" x14ac:dyDescent="0.45">
      <c r="A26" s="346" t="s">
        <v>76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8"/>
      <c r="M26" s="109">
        <f>SUM(M22:M25)</f>
        <v>10</v>
      </c>
      <c r="N26" s="109">
        <f>SUM(N22:N25)</f>
        <v>300</v>
      </c>
      <c r="O26" s="109">
        <f t="shared" ref="O26:AM26" si="3">SUM(O22:O25)</f>
        <v>216</v>
      </c>
      <c r="P26" s="109">
        <f t="shared" si="3"/>
        <v>54</v>
      </c>
      <c r="Q26" s="109">
        <f t="shared" si="3"/>
        <v>0</v>
      </c>
      <c r="R26" s="109">
        <f t="shared" si="3"/>
        <v>162</v>
      </c>
      <c r="S26" s="109">
        <f t="shared" si="3"/>
        <v>0</v>
      </c>
      <c r="T26" s="109">
        <f t="shared" si="3"/>
        <v>0</v>
      </c>
      <c r="U26" s="109">
        <f t="shared" si="3"/>
        <v>0</v>
      </c>
      <c r="V26" s="109">
        <f t="shared" si="3"/>
        <v>0</v>
      </c>
      <c r="W26" s="109">
        <f t="shared" si="3"/>
        <v>84</v>
      </c>
      <c r="X26" s="109">
        <f t="shared" si="3"/>
        <v>0</v>
      </c>
      <c r="Y26" s="109">
        <v>4</v>
      </c>
      <c r="Z26" s="109">
        <v>5</v>
      </c>
      <c r="AA26" s="109">
        <f t="shared" si="3"/>
        <v>0</v>
      </c>
      <c r="AB26" s="109">
        <f t="shared" si="3"/>
        <v>0</v>
      </c>
      <c r="AC26" s="109">
        <f t="shared" si="3"/>
        <v>0</v>
      </c>
      <c r="AD26" s="109">
        <f t="shared" si="3"/>
        <v>0</v>
      </c>
      <c r="AE26" s="109">
        <f t="shared" si="3"/>
        <v>0</v>
      </c>
      <c r="AF26" s="109">
        <f t="shared" si="3"/>
        <v>6</v>
      </c>
      <c r="AG26" s="109">
        <f t="shared" si="3"/>
        <v>2</v>
      </c>
      <c r="AH26" s="109">
        <f t="shared" si="3"/>
        <v>4</v>
      </c>
      <c r="AI26" s="109">
        <f t="shared" si="3"/>
        <v>0</v>
      </c>
      <c r="AJ26" s="109">
        <f t="shared" si="3"/>
        <v>6</v>
      </c>
      <c r="AK26" s="109">
        <f t="shared" si="3"/>
        <v>1</v>
      </c>
      <c r="AL26" s="109">
        <f t="shared" si="3"/>
        <v>5</v>
      </c>
      <c r="AM26" s="106">
        <f t="shared" si="3"/>
        <v>0</v>
      </c>
    </row>
    <row r="27" spans="1:39" s="107" customFormat="1" ht="37.5" customHeight="1" thickBot="1" x14ac:dyDescent="0.3">
      <c r="A27" s="349" t="s">
        <v>80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1"/>
    </row>
    <row r="28" spans="1:39" s="96" customFormat="1" ht="100.5" customHeight="1" x14ac:dyDescent="0.4">
      <c r="A28" s="182">
        <v>5</v>
      </c>
      <c r="B28" s="295" t="s">
        <v>85</v>
      </c>
      <c r="C28" s="295"/>
      <c r="D28" s="296"/>
      <c r="E28" s="343" t="s">
        <v>109</v>
      </c>
      <c r="F28" s="344"/>
      <c r="G28" s="344"/>
      <c r="H28" s="344"/>
      <c r="I28" s="344"/>
      <c r="J28" s="344"/>
      <c r="K28" s="344"/>
      <c r="L28" s="345"/>
      <c r="M28" s="183">
        <v>4.5</v>
      </c>
      <c r="N28" s="143">
        <f t="shared" si="0"/>
        <v>135</v>
      </c>
      <c r="O28" s="120">
        <f t="shared" si="1"/>
        <v>54</v>
      </c>
      <c r="P28" s="141">
        <v>18</v>
      </c>
      <c r="Q28" s="139"/>
      <c r="R28" s="139">
        <v>36</v>
      </c>
      <c r="S28" s="139"/>
      <c r="T28" s="139"/>
      <c r="U28" s="139"/>
      <c r="V28" s="137"/>
      <c r="W28" s="120">
        <f t="shared" si="2"/>
        <v>81</v>
      </c>
      <c r="X28" s="141">
        <v>1</v>
      </c>
      <c r="Y28" s="139"/>
      <c r="Z28" s="139">
        <v>1</v>
      </c>
      <c r="AA28" s="139"/>
      <c r="AB28" s="139"/>
      <c r="AC28" s="139">
        <v>1</v>
      </c>
      <c r="AD28" s="139"/>
      <c r="AE28" s="137"/>
      <c r="AF28" s="138">
        <f>AG28+AH28+AI28</f>
        <v>3</v>
      </c>
      <c r="AG28" s="139">
        <v>1</v>
      </c>
      <c r="AH28" s="139">
        <v>2</v>
      </c>
      <c r="AI28" s="140"/>
      <c r="AJ28" s="141">
        <f>AK28+AL28+AM28</f>
        <v>0</v>
      </c>
      <c r="AK28" s="139"/>
      <c r="AL28" s="139"/>
      <c r="AM28" s="145"/>
    </row>
    <row r="29" spans="1:39" s="96" customFormat="1" ht="139.5" customHeight="1" x14ac:dyDescent="0.4">
      <c r="A29" s="97">
        <v>6</v>
      </c>
      <c r="B29" s="300" t="s">
        <v>82</v>
      </c>
      <c r="C29" s="300"/>
      <c r="D29" s="301"/>
      <c r="E29" s="332" t="s">
        <v>109</v>
      </c>
      <c r="F29" s="333"/>
      <c r="G29" s="333"/>
      <c r="H29" s="333"/>
      <c r="I29" s="333"/>
      <c r="J29" s="333"/>
      <c r="K29" s="333"/>
      <c r="L29" s="334"/>
      <c r="M29" s="148">
        <v>8.5</v>
      </c>
      <c r="N29" s="123">
        <f t="shared" si="0"/>
        <v>255</v>
      </c>
      <c r="O29" s="110">
        <f t="shared" si="1"/>
        <v>144</v>
      </c>
      <c r="P29" s="111">
        <v>72</v>
      </c>
      <c r="Q29" s="112"/>
      <c r="R29" s="112">
        <v>72</v>
      </c>
      <c r="S29" s="112"/>
      <c r="T29" s="112"/>
      <c r="U29" s="112"/>
      <c r="V29" s="115"/>
      <c r="W29" s="110">
        <f t="shared" si="2"/>
        <v>111</v>
      </c>
      <c r="X29" s="111">
        <v>2</v>
      </c>
      <c r="Y29" s="112"/>
      <c r="Z29" s="112">
        <v>2</v>
      </c>
      <c r="AA29" s="112"/>
      <c r="AB29" s="112"/>
      <c r="AC29" s="112">
        <v>2</v>
      </c>
      <c r="AD29" s="112"/>
      <c r="AE29" s="115"/>
      <c r="AF29" s="116">
        <f>AG29+AH29+AI29</f>
        <v>0</v>
      </c>
      <c r="AG29" s="112"/>
      <c r="AH29" s="112"/>
      <c r="AI29" s="113"/>
      <c r="AJ29" s="111">
        <f>AK29+AL29+AM29</f>
        <v>8</v>
      </c>
      <c r="AK29" s="112">
        <v>4</v>
      </c>
      <c r="AL29" s="112">
        <v>4</v>
      </c>
      <c r="AM29" s="147"/>
    </row>
    <row r="30" spans="1:39" s="95" customFormat="1" ht="80.25" customHeight="1" x14ac:dyDescent="0.4">
      <c r="A30" s="97">
        <v>7</v>
      </c>
      <c r="B30" s="300" t="s">
        <v>86</v>
      </c>
      <c r="C30" s="300"/>
      <c r="D30" s="301"/>
      <c r="E30" s="332" t="s">
        <v>110</v>
      </c>
      <c r="F30" s="333"/>
      <c r="G30" s="333"/>
      <c r="H30" s="333"/>
      <c r="I30" s="333"/>
      <c r="J30" s="333"/>
      <c r="K30" s="333"/>
      <c r="L30" s="334"/>
      <c r="M30" s="111">
        <v>5.5</v>
      </c>
      <c r="N30" s="115">
        <f t="shared" si="0"/>
        <v>165</v>
      </c>
      <c r="O30" s="110">
        <f t="shared" si="1"/>
        <v>90</v>
      </c>
      <c r="P30" s="111">
        <v>54</v>
      </c>
      <c r="Q30" s="112"/>
      <c r="R30" s="112">
        <v>18</v>
      </c>
      <c r="S30" s="112"/>
      <c r="T30" s="112">
        <v>18</v>
      </c>
      <c r="U30" s="112"/>
      <c r="V30" s="115"/>
      <c r="W30" s="110">
        <f t="shared" si="2"/>
        <v>75</v>
      </c>
      <c r="X30" s="111">
        <v>1</v>
      </c>
      <c r="Y30" s="112"/>
      <c r="Z30" s="112">
        <v>1</v>
      </c>
      <c r="AA30" s="112"/>
      <c r="AB30" s="112"/>
      <c r="AC30" s="112"/>
      <c r="AD30" s="112"/>
      <c r="AE30" s="115"/>
      <c r="AF30" s="116">
        <f>SUM(AG30:AI30)</f>
        <v>5</v>
      </c>
      <c r="AG30" s="112">
        <v>3</v>
      </c>
      <c r="AH30" s="112">
        <v>1</v>
      </c>
      <c r="AI30" s="113">
        <v>1</v>
      </c>
      <c r="AJ30" s="111">
        <f>SUM(AK30:AM30)</f>
        <v>0</v>
      </c>
      <c r="AK30" s="112"/>
      <c r="AL30" s="112"/>
      <c r="AM30" s="147"/>
    </row>
    <row r="31" spans="1:39" s="95" customFormat="1" ht="87" customHeight="1" x14ac:dyDescent="0.4">
      <c r="A31" s="97">
        <v>8</v>
      </c>
      <c r="B31" s="300" t="s">
        <v>83</v>
      </c>
      <c r="C31" s="300"/>
      <c r="D31" s="301"/>
      <c r="E31" s="332" t="s">
        <v>110</v>
      </c>
      <c r="F31" s="333"/>
      <c r="G31" s="333"/>
      <c r="H31" s="333"/>
      <c r="I31" s="333"/>
      <c r="J31" s="333"/>
      <c r="K31" s="333"/>
      <c r="L31" s="334"/>
      <c r="M31" s="111">
        <v>4.5</v>
      </c>
      <c r="N31" s="115">
        <f t="shared" si="0"/>
        <v>135</v>
      </c>
      <c r="O31" s="110">
        <f t="shared" si="1"/>
        <v>72</v>
      </c>
      <c r="P31" s="111">
        <v>36</v>
      </c>
      <c r="Q31" s="112"/>
      <c r="R31" s="112">
        <v>18</v>
      </c>
      <c r="S31" s="112"/>
      <c r="T31" s="112">
        <v>18</v>
      </c>
      <c r="U31" s="112"/>
      <c r="V31" s="115"/>
      <c r="W31" s="110">
        <f t="shared" si="2"/>
        <v>63</v>
      </c>
      <c r="X31" s="111"/>
      <c r="Y31" s="112">
        <v>2</v>
      </c>
      <c r="Z31" s="112">
        <v>2</v>
      </c>
      <c r="AA31" s="112"/>
      <c r="AB31" s="112"/>
      <c r="AC31" s="112"/>
      <c r="AD31" s="112"/>
      <c r="AE31" s="115"/>
      <c r="AF31" s="116">
        <f>SUM(AG31:AI31)</f>
        <v>0</v>
      </c>
      <c r="AG31" s="112"/>
      <c r="AH31" s="112"/>
      <c r="AI31" s="113"/>
      <c r="AJ31" s="111">
        <f>SUM(AK31:AM31)</f>
        <v>4</v>
      </c>
      <c r="AK31" s="112">
        <v>2</v>
      </c>
      <c r="AL31" s="112">
        <v>1</v>
      </c>
      <c r="AM31" s="147">
        <v>1</v>
      </c>
    </row>
    <row r="32" spans="1:39" s="95" customFormat="1" ht="66" customHeight="1" x14ac:dyDescent="0.4">
      <c r="A32" s="97">
        <v>9</v>
      </c>
      <c r="B32" s="300" t="s">
        <v>87</v>
      </c>
      <c r="C32" s="300"/>
      <c r="D32" s="301"/>
      <c r="E32" s="335" t="s">
        <v>91</v>
      </c>
      <c r="F32" s="336"/>
      <c r="G32" s="336"/>
      <c r="H32" s="336"/>
      <c r="I32" s="336"/>
      <c r="J32" s="336"/>
      <c r="K32" s="336"/>
      <c r="L32" s="337"/>
      <c r="M32" s="111">
        <v>4</v>
      </c>
      <c r="N32" s="115">
        <f t="shared" si="0"/>
        <v>120</v>
      </c>
      <c r="O32" s="110">
        <f t="shared" si="1"/>
        <v>72</v>
      </c>
      <c r="P32" s="111">
        <v>36</v>
      </c>
      <c r="Q32" s="112"/>
      <c r="R32" s="112">
        <v>36</v>
      </c>
      <c r="S32" s="112"/>
      <c r="T32" s="112"/>
      <c r="U32" s="112"/>
      <c r="V32" s="115"/>
      <c r="W32" s="110">
        <f t="shared" si="2"/>
        <v>48</v>
      </c>
      <c r="X32" s="111"/>
      <c r="Y32" s="112">
        <v>1</v>
      </c>
      <c r="Z32" s="112">
        <v>1</v>
      </c>
      <c r="AA32" s="112"/>
      <c r="AB32" s="112"/>
      <c r="AC32" s="112">
        <v>1</v>
      </c>
      <c r="AD32" s="112"/>
      <c r="AE32" s="115"/>
      <c r="AF32" s="116">
        <f>SUM(AG32:AI32)</f>
        <v>4</v>
      </c>
      <c r="AG32" s="112">
        <v>2</v>
      </c>
      <c r="AH32" s="112">
        <v>2</v>
      </c>
      <c r="AI32" s="113"/>
      <c r="AJ32" s="111">
        <f>SUM(AK32:AM32)</f>
        <v>0</v>
      </c>
      <c r="AK32" s="112"/>
      <c r="AL32" s="112"/>
      <c r="AM32" s="147"/>
    </row>
    <row r="33" spans="1:39" s="95" customFormat="1" ht="63" customHeight="1" x14ac:dyDescent="0.4">
      <c r="A33" s="97">
        <v>10</v>
      </c>
      <c r="B33" s="300" t="s">
        <v>35</v>
      </c>
      <c r="C33" s="300"/>
      <c r="D33" s="301"/>
      <c r="E33" s="332" t="s">
        <v>109</v>
      </c>
      <c r="F33" s="333"/>
      <c r="G33" s="333"/>
      <c r="H33" s="333"/>
      <c r="I33" s="333"/>
      <c r="J33" s="333"/>
      <c r="K33" s="333"/>
      <c r="L33" s="334"/>
      <c r="M33" s="111">
        <v>3.5</v>
      </c>
      <c r="N33" s="115">
        <f t="shared" si="0"/>
        <v>105</v>
      </c>
      <c r="O33" s="110">
        <f t="shared" si="1"/>
        <v>54</v>
      </c>
      <c r="P33" s="111">
        <v>18</v>
      </c>
      <c r="Q33" s="112"/>
      <c r="R33" s="112">
        <v>36</v>
      </c>
      <c r="S33" s="112"/>
      <c r="T33" s="112"/>
      <c r="U33" s="112"/>
      <c r="V33" s="115"/>
      <c r="W33" s="110">
        <f t="shared" si="2"/>
        <v>51</v>
      </c>
      <c r="X33" s="111"/>
      <c r="Y33" s="112">
        <v>1</v>
      </c>
      <c r="Z33" s="112">
        <v>1</v>
      </c>
      <c r="AA33" s="112"/>
      <c r="AB33" s="112"/>
      <c r="AC33" s="112">
        <v>1</v>
      </c>
      <c r="AD33" s="112"/>
      <c r="AE33" s="115"/>
      <c r="AF33" s="116">
        <f>SUM(AG33:AI33)</f>
        <v>3</v>
      </c>
      <c r="AG33" s="112">
        <v>1</v>
      </c>
      <c r="AH33" s="112">
        <v>2</v>
      </c>
      <c r="AI33" s="113"/>
      <c r="AJ33" s="111">
        <f>SUM(AK33:AM33)</f>
        <v>0</v>
      </c>
      <c r="AK33" s="112"/>
      <c r="AL33" s="112"/>
      <c r="AM33" s="147"/>
    </row>
    <row r="34" spans="1:39" s="95" customFormat="1" ht="60" customHeight="1" x14ac:dyDescent="0.4">
      <c r="A34" s="97">
        <v>11</v>
      </c>
      <c r="B34" s="300" t="s">
        <v>88</v>
      </c>
      <c r="C34" s="300"/>
      <c r="D34" s="301"/>
      <c r="E34" s="302" t="s">
        <v>33</v>
      </c>
      <c r="F34" s="303"/>
      <c r="G34" s="303"/>
      <c r="H34" s="303"/>
      <c r="I34" s="303"/>
      <c r="J34" s="303"/>
      <c r="K34" s="303"/>
      <c r="L34" s="304"/>
      <c r="M34" s="111">
        <v>4.5</v>
      </c>
      <c r="N34" s="115">
        <f t="shared" si="0"/>
        <v>135</v>
      </c>
      <c r="O34" s="110">
        <f t="shared" si="1"/>
        <v>72</v>
      </c>
      <c r="P34" s="111">
        <v>36</v>
      </c>
      <c r="Q34" s="112"/>
      <c r="R34" s="112">
        <v>36</v>
      </c>
      <c r="S34" s="112"/>
      <c r="T34" s="112"/>
      <c r="U34" s="112"/>
      <c r="V34" s="115"/>
      <c r="W34" s="110">
        <f t="shared" si="2"/>
        <v>63</v>
      </c>
      <c r="X34" s="111">
        <v>2</v>
      </c>
      <c r="Y34" s="112"/>
      <c r="Z34" s="112">
        <v>2</v>
      </c>
      <c r="AA34" s="112"/>
      <c r="AB34" s="112"/>
      <c r="AC34" s="112">
        <v>2</v>
      </c>
      <c r="AD34" s="112"/>
      <c r="AE34" s="115"/>
      <c r="AF34" s="116">
        <f>SUM(AG34:AI34)</f>
        <v>0</v>
      </c>
      <c r="AG34" s="112"/>
      <c r="AH34" s="112"/>
      <c r="AI34" s="113"/>
      <c r="AJ34" s="111">
        <f>SUM(AK34:AM34)</f>
        <v>4</v>
      </c>
      <c r="AK34" s="112">
        <v>2</v>
      </c>
      <c r="AL34" s="112">
        <v>2</v>
      </c>
      <c r="AM34" s="147"/>
    </row>
    <row r="35" spans="1:39" s="96" customFormat="1" ht="60" customHeight="1" x14ac:dyDescent="0.4">
      <c r="A35" s="97">
        <v>12</v>
      </c>
      <c r="B35" s="300" t="s">
        <v>40</v>
      </c>
      <c r="C35" s="300"/>
      <c r="D35" s="301"/>
      <c r="E35" s="302" t="s">
        <v>34</v>
      </c>
      <c r="F35" s="303"/>
      <c r="G35" s="303"/>
      <c r="H35" s="303"/>
      <c r="I35" s="303"/>
      <c r="J35" s="303"/>
      <c r="K35" s="303"/>
      <c r="L35" s="304"/>
      <c r="M35" s="148">
        <v>3</v>
      </c>
      <c r="N35" s="123">
        <f t="shared" si="0"/>
        <v>90</v>
      </c>
      <c r="O35" s="110">
        <f t="shared" si="1"/>
        <v>54</v>
      </c>
      <c r="P35" s="111">
        <v>36</v>
      </c>
      <c r="Q35" s="112"/>
      <c r="R35" s="112"/>
      <c r="S35" s="112"/>
      <c r="T35" s="112">
        <v>18</v>
      </c>
      <c r="U35" s="112"/>
      <c r="V35" s="115"/>
      <c r="W35" s="110">
        <f t="shared" si="2"/>
        <v>36</v>
      </c>
      <c r="X35" s="111"/>
      <c r="Y35" s="112">
        <v>1</v>
      </c>
      <c r="Z35" s="112">
        <v>1</v>
      </c>
      <c r="AA35" s="112"/>
      <c r="AB35" s="112"/>
      <c r="AC35" s="112"/>
      <c r="AD35" s="112"/>
      <c r="AE35" s="115"/>
      <c r="AF35" s="116">
        <f>AG35+AH35+AI35</f>
        <v>3</v>
      </c>
      <c r="AG35" s="112">
        <v>2</v>
      </c>
      <c r="AH35" s="112"/>
      <c r="AI35" s="113">
        <v>1</v>
      </c>
      <c r="AJ35" s="111"/>
      <c r="AK35" s="112"/>
      <c r="AL35" s="112"/>
      <c r="AM35" s="147"/>
    </row>
    <row r="36" spans="1:39" s="8" customFormat="1" ht="60" customHeight="1" x14ac:dyDescent="0.4">
      <c r="A36" s="82">
        <v>13</v>
      </c>
      <c r="B36" s="300" t="s">
        <v>41</v>
      </c>
      <c r="C36" s="300"/>
      <c r="D36" s="301"/>
      <c r="E36" s="332" t="s">
        <v>111</v>
      </c>
      <c r="F36" s="333"/>
      <c r="G36" s="333"/>
      <c r="H36" s="333"/>
      <c r="I36" s="333"/>
      <c r="J36" s="333"/>
      <c r="K36" s="333"/>
      <c r="L36" s="334"/>
      <c r="M36" s="124">
        <v>4.5</v>
      </c>
      <c r="N36" s="123">
        <f>30*M36</f>
        <v>135</v>
      </c>
      <c r="O36" s="110">
        <f>P36+R36+T36</f>
        <v>72</v>
      </c>
      <c r="P36" s="111">
        <v>36</v>
      </c>
      <c r="Q36" s="112"/>
      <c r="R36" s="112">
        <v>18</v>
      </c>
      <c r="S36" s="112"/>
      <c r="T36" s="112">
        <v>18</v>
      </c>
      <c r="U36" s="112"/>
      <c r="V36" s="115"/>
      <c r="W36" s="110">
        <f>N36-O36</f>
        <v>63</v>
      </c>
      <c r="X36" s="111">
        <v>2</v>
      </c>
      <c r="Y36" s="112"/>
      <c r="Z36" s="112">
        <v>2</v>
      </c>
      <c r="AA36" s="112"/>
      <c r="AB36" s="112"/>
      <c r="AC36" s="112">
        <v>2</v>
      </c>
      <c r="AD36" s="112"/>
      <c r="AE36" s="115"/>
      <c r="AF36" s="116">
        <f>AG36+AH36+AI36</f>
        <v>0</v>
      </c>
      <c r="AG36" s="112"/>
      <c r="AH36" s="112"/>
      <c r="AI36" s="113"/>
      <c r="AJ36" s="155">
        <f>AK36+AL36+AM36</f>
        <v>4</v>
      </c>
      <c r="AK36" s="112">
        <v>2</v>
      </c>
      <c r="AL36" s="112">
        <v>1</v>
      </c>
      <c r="AM36" s="113">
        <v>1</v>
      </c>
    </row>
    <row r="37" spans="1:39" s="8" customFormat="1" ht="61.5" customHeight="1" x14ac:dyDescent="0.4">
      <c r="A37" s="82">
        <v>14</v>
      </c>
      <c r="B37" s="300" t="s">
        <v>38</v>
      </c>
      <c r="C37" s="300"/>
      <c r="D37" s="301"/>
      <c r="E37" s="302" t="s">
        <v>39</v>
      </c>
      <c r="F37" s="303"/>
      <c r="G37" s="303"/>
      <c r="H37" s="303"/>
      <c r="I37" s="303"/>
      <c r="J37" s="303"/>
      <c r="K37" s="303"/>
      <c r="L37" s="304"/>
      <c r="M37" s="124">
        <v>3</v>
      </c>
      <c r="N37" s="123">
        <f>30*M37</f>
        <v>90</v>
      </c>
      <c r="O37" s="110">
        <f>P37+R37+T37</f>
        <v>54</v>
      </c>
      <c r="P37" s="111">
        <v>36</v>
      </c>
      <c r="Q37" s="112"/>
      <c r="R37" s="112"/>
      <c r="S37" s="112"/>
      <c r="T37" s="112">
        <v>18</v>
      </c>
      <c r="U37" s="112"/>
      <c r="V37" s="115"/>
      <c r="W37" s="110">
        <f>N37-O37</f>
        <v>36</v>
      </c>
      <c r="X37" s="111"/>
      <c r="Y37" s="112">
        <v>2</v>
      </c>
      <c r="Z37" s="112">
        <v>2</v>
      </c>
      <c r="AA37" s="112"/>
      <c r="AB37" s="112"/>
      <c r="AC37" s="112"/>
      <c r="AD37" s="112"/>
      <c r="AE37" s="115"/>
      <c r="AF37" s="116">
        <f>AG37+AH37+AI37</f>
        <v>0</v>
      </c>
      <c r="AG37" s="112"/>
      <c r="AH37" s="112"/>
      <c r="AI37" s="113"/>
      <c r="AJ37" s="155">
        <f>AK37+AL37+AM37</f>
        <v>3</v>
      </c>
      <c r="AK37" s="121">
        <v>2</v>
      </c>
      <c r="AL37" s="121"/>
      <c r="AM37" s="122">
        <v>1</v>
      </c>
    </row>
    <row r="38" spans="1:39" s="8" customFormat="1" ht="58.5" customHeight="1" thickBot="1" x14ac:dyDescent="0.45">
      <c r="A38" s="108">
        <v>15</v>
      </c>
      <c r="B38" s="361" t="s">
        <v>89</v>
      </c>
      <c r="C38" s="361"/>
      <c r="D38" s="362"/>
      <c r="E38" s="363" t="s">
        <v>94</v>
      </c>
      <c r="F38" s="364"/>
      <c r="G38" s="364"/>
      <c r="H38" s="364"/>
      <c r="I38" s="364"/>
      <c r="J38" s="364"/>
      <c r="K38" s="364"/>
      <c r="L38" s="365"/>
      <c r="M38" s="158">
        <v>4.5</v>
      </c>
      <c r="N38" s="149">
        <f>30*M38</f>
        <v>135</v>
      </c>
      <c r="O38" s="117">
        <f>P38+R38+T38</f>
        <v>72</v>
      </c>
      <c r="P38" s="153">
        <v>36</v>
      </c>
      <c r="Q38" s="151"/>
      <c r="R38" s="151">
        <v>18</v>
      </c>
      <c r="S38" s="151"/>
      <c r="T38" s="151">
        <v>18</v>
      </c>
      <c r="U38" s="151"/>
      <c r="V38" s="154"/>
      <c r="W38" s="117">
        <f>N38-O38</f>
        <v>63</v>
      </c>
      <c r="X38" s="153">
        <v>1</v>
      </c>
      <c r="Y38" s="151"/>
      <c r="Z38" s="151">
        <v>1</v>
      </c>
      <c r="AA38" s="151"/>
      <c r="AB38" s="151"/>
      <c r="AC38" s="151"/>
      <c r="AD38" s="151"/>
      <c r="AE38" s="154"/>
      <c r="AF38" s="150">
        <f>AG38+AH38+AI38</f>
        <v>4</v>
      </c>
      <c r="AG38" s="151">
        <v>2</v>
      </c>
      <c r="AH38" s="151">
        <v>1</v>
      </c>
      <c r="AI38" s="152">
        <v>1</v>
      </c>
      <c r="AJ38" s="159"/>
      <c r="AK38" s="160"/>
      <c r="AL38" s="160"/>
      <c r="AM38" s="156"/>
    </row>
    <row r="39" spans="1:39" s="81" customFormat="1" ht="33" customHeight="1" thickBot="1" x14ac:dyDescent="0.45">
      <c r="A39" s="366" t="s">
        <v>77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8"/>
      <c r="M39" s="180">
        <f>SUM(M28:M38)</f>
        <v>50</v>
      </c>
      <c r="N39" s="180">
        <f t="shared" ref="N39:AM39" si="4">SUM(N28:N38)</f>
        <v>1500</v>
      </c>
      <c r="O39" s="180">
        <f t="shared" si="4"/>
        <v>810</v>
      </c>
      <c r="P39" s="180">
        <f t="shared" si="4"/>
        <v>414</v>
      </c>
      <c r="Q39" s="180">
        <f t="shared" si="4"/>
        <v>0</v>
      </c>
      <c r="R39" s="180">
        <f t="shared" si="4"/>
        <v>288</v>
      </c>
      <c r="S39" s="180">
        <f t="shared" si="4"/>
        <v>0</v>
      </c>
      <c r="T39" s="180">
        <f t="shared" si="4"/>
        <v>108</v>
      </c>
      <c r="U39" s="180">
        <f t="shared" si="4"/>
        <v>0</v>
      </c>
      <c r="V39" s="180">
        <f t="shared" si="4"/>
        <v>0</v>
      </c>
      <c r="W39" s="180">
        <f t="shared" si="4"/>
        <v>690</v>
      </c>
      <c r="X39" s="180">
        <v>6</v>
      </c>
      <c r="Y39" s="180">
        <v>5</v>
      </c>
      <c r="Z39" s="180">
        <v>11</v>
      </c>
      <c r="AA39" s="180">
        <f t="shared" si="4"/>
        <v>0</v>
      </c>
      <c r="AB39" s="180">
        <f t="shared" si="4"/>
        <v>0</v>
      </c>
      <c r="AC39" s="180">
        <v>6</v>
      </c>
      <c r="AD39" s="180">
        <f t="shared" si="4"/>
        <v>0</v>
      </c>
      <c r="AE39" s="180">
        <f t="shared" si="4"/>
        <v>0</v>
      </c>
      <c r="AF39" s="180">
        <f t="shared" si="4"/>
        <v>22</v>
      </c>
      <c r="AG39" s="180">
        <f t="shared" si="4"/>
        <v>11</v>
      </c>
      <c r="AH39" s="180">
        <f t="shared" si="4"/>
        <v>8</v>
      </c>
      <c r="AI39" s="180">
        <f t="shared" si="4"/>
        <v>3</v>
      </c>
      <c r="AJ39" s="180">
        <f t="shared" si="4"/>
        <v>23</v>
      </c>
      <c r="AK39" s="180">
        <f t="shared" si="4"/>
        <v>12</v>
      </c>
      <c r="AL39" s="180">
        <f t="shared" si="4"/>
        <v>8</v>
      </c>
      <c r="AM39" s="181">
        <f t="shared" si="4"/>
        <v>3</v>
      </c>
    </row>
    <row r="40" spans="1:39" s="81" customFormat="1" ht="34.200000000000003" customHeight="1" thickBot="1" x14ac:dyDescent="0.45">
      <c r="A40" s="366" t="s">
        <v>78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8"/>
      <c r="M40" s="180">
        <f>M39+M26</f>
        <v>60</v>
      </c>
      <c r="N40" s="180">
        <f t="shared" ref="N40:AM40" si="5">N39+N26</f>
        <v>1800</v>
      </c>
      <c r="O40" s="180">
        <f t="shared" si="5"/>
        <v>1026</v>
      </c>
      <c r="P40" s="180">
        <f t="shared" si="5"/>
        <v>468</v>
      </c>
      <c r="Q40" s="180">
        <f t="shared" si="5"/>
        <v>0</v>
      </c>
      <c r="R40" s="180">
        <f t="shared" si="5"/>
        <v>450</v>
      </c>
      <c r="S40" s="180">
        <f t="shared" si="5"/>
        <v>0</v>
      </c>
      <c r="T40" s="180">
        <f t="shared" si="5"/>
        <v>108</v>
      </c>
      <c r="U40" s="180">
        <f t="shared" si="5"/>
        <v>0</v>
      </c>
      <c r="V40" s="180">
        <f t="shared" si="5"/>
        <v>0</v>
      </c>
      <c r="W40" s="180">
        <f t="shared" si="5"/>
        <v>774</v>
      </c>
      <c r="X40" s="180">
        <f t="shared" si="5"/>
        <v>6</v>
      </c>
      <c r="Y40" s="180">
        <f t="shared" si="5"/>
        <v>9</v>
      </c>
      <c r="Z40" s="180">
        <f t="shared" si="5"/>
        <v>16</v>
      </c>
      <c r="AA40" s="180">
        <f t="shared" si="5"/>
        <v>0</v>
      </c>
      <c r="AB40" s="180">
        <f t="shared" si="5"/>
        <v>0</v>
      </c>
      <c r="AC40" s="180">
        <f t="shared" si="5"/>
        <v>6</v>
      </c>
      <c r="AD40" s="180">
        <f t="shared" si="5"/>
        <v>0</v>
      </c>
      <c r="AE40" s="180">
        <f t="shared" si="5"/>
        <v>0</v>
      </c>
      <c r="AF40" s="180">
        <f t="shared" si="5"/>
        <v>28</v>
      </c>
      <c r="AG40" s="180">
        <f t="shared" si="5"/>
        <v>13</v>
      </c>
      <c r="AH40" s="180">
        <f t="shared" si="5"/>
        <v>12</v>
      </c>
      <c r="AI40" s="180">
        <f t="shared" si="5"/>
        <v>3</v>
      </c>
      <c r="AJ40" s="180">
        <f t="shared" si="5"/>
        <v>29</v>
      </c>
      <c r="AK40" s="180">
        <f t="shared" si="5"/>
        <v>13</v>
      </c>
      <c r="AL40" s="180">
        <f t="shared" si="5"/>
        <v>13</v>
      </c>
      <c r="AM40" s="181">
        <f t="shared" si="5"/>
        <v>3</v>
      </c>
    </row>
    <row r="41" spans="1:39" s="8" customFormat="1" ht="28.8" hidden="1" thickBot="1" x14ac:dyDescent="0.5">
      <c r="A41" s="369" t="s">
        <v>60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1"/>
      <c r="AK41" s="371"/>
      <c r="AL41" s="371"/>
      <c r="AM41" s="372"/>
    </row>
    <row r="42" spans="1:39" s="8" customFormat="1" ht="28.8" hidden="1" thickBot="1" x14ac:dyDescent="0.45">
      <c r="A42" s="161"/>
      <c r="B42" s="352"/>
      <c r="C42" s="352"/>
      <c r="D42" s="353"/>
      <c r="E42" s="354"/>
      <c r="F42" s="354"/>
      <c r="G42" s="354"/>
      <c r="H42" s="354"/>
      <c r="I42" s="354"/>
      <c r="J42" s="354"/>
      <c r="K42" s="354"/>
      <c r="L42" s="354"/>
      <c r="M42" s="162"/>
      <c r="N42" s="163"/>
      <c r="O42" s="164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3"/>
    </row>
    <row r="43" spans="1:39" s="8" customFormat="1" ht="28.2" hidden="1" thickBot="1" x14ac:dyDescent="0.45">
      <c r="A43" s="161"/>
      <c r="B43" s="352"/>
      <c r="C43" s="352"/>
      <c r="D43" s="353"/>
      <c r="E43" s="354"/>
      <c r="F43" s="355"/>
      <c r="G43" s="355"/>
      <c r="H43" s="355"/>
      <c r="I43" s="355"/>
      <c r="J43" s="355"/>
      <c r="K43" s="355"/>
      <c r="L43" s="35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167"/>
      <c r="AL43" s="167"/>
      <c r="AM43" s="147"/>
    </row>
    <row r="44" spans="1:39" s="8" customFormat="1" ht="28.2" hidden="1" thickBot="1" x14ac:dyDescent="0.45">
      <c r="A44" s="161"/>
      <c r="B44" s="352"/>
      <c r="C44" s="352"/>
      <c r="D44" s="353"/>
      <c r="E44" s="354"/>
      <c r="F44" s="355"/>
      <c r="G44" s="355"/>
      <c r="H44" s="355"/>
      <c r="I44" s="355"/>
      <c r="J44" s="355"/>
      <c r="K44" s="355"/>
      <c r="L44" s="35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167"/>
      <c r="AL44" s="167"/>
      <c r="AM44" s="147"/>
    </row>
    <row r="45" spans="1:39" s="81" customFormat="1" ht="28.8" hidden="1" thickBot="1" x14ac:dyDescent="0.45">
      <c r="A45" s="356" t="s">
        <v>59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168">
        <f t="shared" ref="M45:W45" si="6">SUM(M42:M44)</f>
        <v>0</v>
      </c>
      <c r="N45" s="168">
        <f t="shared" si="6"/>
        <v>0</v>
      </c>
      <c r="O45" s="168">
        <f t="shared" si="6"/>
        <v>0</v>
      </c>
      <c r="P45" s="168">
        <f t="shared" si="6"/>
        <v>0</v>
      </c>
      <c r="Q45" s="168"/>
      <c r="R45" s="168">
        <f t="shared" si="6"/>
        <v>0</v>
      </c>
      <c r="S45" s="168"/>
      <c r="T45" s="168">
        <f t="shared" si="6"/>
        <v>0</v>
      </c>
      <c r="U45" s="168"/>
      <c r="V45" s="168"/>
      <c r="W45" s="169">
        <f t="shared" si="6"/>
        <v>0</v>
      </c>
      <c r="X45" s="170"/>
      <c r="Y45" s="170"/>
      <c r="Z45" s="170"/>
      <c r="AA45" s="170"/>
      <c r="AB45" s="170"/>
      <c r="AC45" s="170"/>
      <c r="AD45" s="170"/>
      <c r="AE45" s="170"/>
      <c r="AF45" s="163"/>
      <c r="AG45" s="163"/>
      <c r="AH45" s="163"/>
      <c r="AI45" s="163"/>
      <c r="AJ45" s="171">
        <f>SUM(AJ42:AJ44)</f>
        <v>0</v>
      </c>
      <c r="AK45" s="171">
        <f>SUM(AK42:AK44)</f>
        <v>0</v>
      </c>
      <c r="AL45" s="171">
        <f>SUM(AL42:AL44)</f>
        <v>0</v>
      </c>
      <c r="AM45" s="172">
        <f>SUM(AM42:AM44)</f>
        <v>0</v>
      </c>
    </row>
    <row r="46" spans="1:39" s="8" customFormat="1" ht="28.5" customHeight="1" thickBot="1" x14ac:dyDescent="0.45">
      <c r="A46" s="358" t="s">
        <v>65</v>
      </c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60"/>
      <c r="M46" s="125">
        <f>M40</f>
        <v>60</v>
      </c>
      <c r="N46" s="125">
        <f t="shared" ref="N46:AM46" si="7">N40</f>
        <v>1800</v>
      </c>
      <c r="O46" s="125">
        <f t="shared" si="7"/>
        <v>1026</v>
      </c>
      <c r="P46" s="125">
        <f t="shared" si="7"/>
        <v>468</v>
      </c>
      <c r="Q46" s="125"/>
      <c r="R46" s="125">
        <f t="shared" si="7"/>
        <v>450</v>
      </c>
      <c r="S46" s="125"/>
      <c r="T46" s="125">
        <f t="shared" si="7"/>
        <v>108</v>
      </c>
      <c r="U46" s="125"/>
      <c r="V46" s="125"/>
      <c r="W46" s="125">
        <f t="shared" si="7"/>
        <v>774</v>
      </c>
      <c r="X46" s="125">
        <f t="shared" si="7"/>
        <v>6</v>
      </c>
      <c r="Y46" s="125">
        <f t="shared" si="7"/>
        <v>9</v>
      </c>
      <c r="Z46" s="125">
        <f t="shared" si="7"/>
        <v>16</v>
      </c>
      <c r="AA46" s="125"/>
      <c r="AB46" s="125"/>
      <c r="AC46" s="125">
        <f t="shared" si="7"/>
        <v>6</v>
      </c>
      <c r="AD46" s="125"/>
      <c r="AE46" s="125"/>
      <c r="AF46" s="125">
        <f t="shared" si="7"/>
        <v>28</v>
      </c>
      <c r="AG46" s="125">
        <f t="shared" si="7"/>
        <v>13</v>
      </c>
      <c r="AH46" s="125">
        <f t="shared" si="7"/>
        <v>12</v>
      </c>
      <c r="AI46" s="125">
        <f t="shared" si="7"/>
        <v>3</v>
      </c>
      <c r="AJ46" s="125">
        <f t="shared" si="7"/>
        <v>29</v>
      </c>
      <c r="AK46" s="125">
        <f t="shared" si="7"/>
        <v>13</v>
      </c>
      <c r="AL46" s="125">
        <f t="shared" si="7"/>
        <v>13</v>
      </c>
      <c r="AM46" s="126">
        <f t="shared" si="7"/>
        <v>3</v>
      </c>
    </row>
    <row r="47" spans="1:39" s="53" customFormat="1" ht="28.2" x14ac:dyDescent="0.25">
      <c r="A47" s="373"/>
      <c r="B47" s="51"/>
      <c r="C47" s="375"/>
      <c r="D47" s="375"/>
      <c r="E47" s="52"/>
      <c r="F47" s="52"/>
      <c r="G47" s="376" t="s">
        <v>22</v>
      </c>
      <c r="H47" s="377"/>
      <c r="I47" s="377"/>
      <c r="J47" s="377"/>
      <c r="K47" s="377"/>
      <c r="L47" s="378"/>
      <c r="M47" s="385" t="s">
        <v>23</v>
      </c>
      <c r="N47" s="386"/>
      <c r="O47" s="386"/>
      <c r="P47" s="386"/>
      <c r="Q47" s="386"/>
      <c r="R47" s="386"/>
      <c r="S47" s="386"/>
      <c r="T47" s="387"/>
      <c r="U47" s="387"/>
      <c r="V47" s="387"/>
      <c r="W47" s="387"/>
      <c r="X47" s="127">
        <f>AF47+AJ47</f>
        <v>6</v>
      </c>
      <c r="Y47" s="128"/>
      <c r="Z47" s="128"/>
      <c r="AA47" s="129"/>
      <c r="AB47" s="128"/>
      <c r="AC47" s="128"/>
      <c r="AD47" s="128"/>
      <c r="AE47" s="130"/>
      <c r="AF47" s="388">
        <v>3</v>
      </c>
      <c r="AG47" s="389"/>
      <c r="AH47" s="389"/>
      <c r="AI47" s="389"/>
      <c r="AJ47" s="390">
        <v>3</v>
      </c>
      <c r="AK47" s="391"/>
      <c r="AL47" s="391"/>
      <c r="AM47" s="392"/>
    </row>
    <row r="48" spans="1:39" s="53" customFormat="1" ht="27" customHeight="1" x14ac:dyDescent="0.25">
      <c r="A48" s="373"/>
      <c r="B48" s="51"/>
      <c r="C48" s="393"/>
      <c r="D48" s="393"/>
      <c r="E48" s="52"/>
      <c r="F48" s="52"/>
      <c r="G48" s="379"/>
      <c r="H48" s="380"/>
      <c r="I48" s="380"/>
      <c r="J48" s="380"/>
      <c r="K48" s="380"/>
      <c r="L48" s="381"/>
      <c r="M48" s="394" t="s">
        <v>24</v>
      </c>
      <c r="N48" s="395"/>
      <c r="O48" s="395"/>
      <c r="P48" s="395"/>
      <c r="Q48" s="395"/>
      <c r="R48" s="395"/>
      <c r="S48" s="395"/>
      <c r="T48" s="396"/>
      <c r="U48" s="396"/>
      <c r="V48" s="396"/>
      <c r="W48" s="396"/>
      <c r="X48" s="201"/>
      <c r="Y48" s="202">
        <f>AF48+AJ48</f>
        <v>9</v>
      </c>
      <c r="Z48" s="202"/>
      <c r="AA48" s="131"/>
      <c r="AB48" s="202"/>
      <c r="AC48" s="202"/>
      <c r="AD48" s="202"/>
      <c r="AE48" s="203"/>
      <c r="AF48" s="397">
        <v>4</v>
      </c>
      <c r="AG48" s="398"/>
      <c r="AH48" s="398"/>
      <c r="AI48" s="398"/>
      <c r="AJ48" s="399">
        <v>5</v>
      </c>
      <c r="AK48" s="400"/>
      <c r="AL48" s="400"/>
      <c r="AM48" s="401"/>
    </row>
    <row r="49" spans="1:39" s="53" customFormat="1" ht="29.25" customHeight="1" x14ac:dyDescent="0.25">
      <c r="A49" s="373"/>
      <c r="B49" s="51"/>
      <c r="C49" s="393"/>
      <c r="D49" s="393"/>
      <c r="E49" s="52"/>
      <c r="F49" s="52"/>
      <c r="G49" s="379"/>
      <c r="H49" s="380"/>
      <c r="I49" s="380"/>
      <c r="J49" s="380"/>
      <c r="K49" s="380"/>
      <c r="L49" s="381"/>
      <c r="M49" s="394" t="s">
        <v>61</v>
      </c>
      <c r="N49" s="395"/>
      <c r="O49" s="395"/>
      <c r="P49" s="395"/>
      <c r="Q49" s="395"/>
      <c r="R49" s="395"/>
      <c r="S49" s="395"/>
      <c r="T49" s="396"/>
      <c r="U49" s="396"/>
      <c r="V49" s="396"/>
      <c r="W49" s="396"/>
      <c r="X49" s="201"/>
      <c r="Y49" s="202"/>
      <c r="Z49" s="202">
        <f>AF49+AJ49</f>
        <v>16</v>
      </c>
      <c r="AA49" s="131"/>
      <c r="AB49" s="202"/>
      <c r="AC49" s="202"/>
      <c r="AD49" s="202"/>
      <c r="AE49" s="203"/>
      <c r="AF49" s="397">
        <v>9</v>
      </c>
      <c r="AG49" s="398"/>
      <c r="AH49" s="398"/>
      <c r="AI49" s="398"/>
      <c r="AJ49" s="399">
        <v>7</v>
      </c>
      <c r="AK49" s="400"/>
      <c r="AL49" s="400"/>
      <c r="AM49" s="401"/>
    </row>
    <row r="50" spans="1:39" s="53" customFormat="1" ht="28.5" customHeight="1" x14ac:dyDescent="0.25">
      <c r="A50" s="373"/>
      <c r="B50" s="86" t="s">
        <v>25</v>
      </c>
      <c r="C50" s="86"/>
      <c r="D50" s="86"/>
      <c r="E50" s="86"/>
      <c r="F50" s="86"/>
      <c r="G50" s="379"/>
      <c r="H50" s="380"/>
      <c r="I50" s="380"/>
      <c r="J50" s="380"/>
      <c r="K50" s="380"/>
      <c r="L50" s="381"/>
      <c r="M50" s="394" t="s">
        <v>26</v>
      </c>
      <c r="N50" s="395"/>
      <c r="O50" s="395"/>
      <c r="P50" s="395"/>
      <c r="Q50" s="395"/>
      <c r="R50" s="395"/>
      <c r="S50" s="395"/>
      <c r="T50" s="396"/>
      <c r="U50" s="396"/>
      <c r="V50" s="396"/>
      <c r="W50" s="396"/>
      <c r="X50" s="201"/>
      <c r="Y50" s="202"/>
      <c r="Z50" s="202"/>
      <c r="AA50" s="131"/>
      <c r="AB50" s="202"/>
      <c r="AC50" s="202"/>
      <c r="AD50" s="202"/>
      <c r="AE50" s="203"/>
      <c r="AF50" s="397"/>
      <c r="AG50" s="398"/>
      <c r="AH50" s="398"/>
      <c r="AI50" s="398"/>
      <c r="AJ50" s="399"/>
      <c r="AK50" s="400"/>
      <c r="AL50" s="400"/>
      <c r="AM50" s="401"/>
    </row>
    <row r="51" spans="1:39" s="53" customFormat="1" ht="27" customHeight="1" x14ac:dyDescent="0.25">
      <c r="A51" s="373"/>
      <c r="B51" s="86" t="s">
        <v>66</v>
      </c>
      <c r="C51" s="86"/>
      <c r="D51" s="86"/>
      <c r="E51" s="86"/>
      <c r="F51" s="86"/>
      <c r="G51" s="379"/>
      <c r="H51" s="380"/>
      <c r="I51" s="380"/>
      <c r="J51" s="380"/>
      <c r="K51" s="380"/>
      <c r="L51" s="381"/>
      <c r="M51" s="394" t="s">
        <v>27</v>
      </c>
      <c r="N51" s="395"/>
      <c r="O51" s="395"/>
      <c r="P51" s="395"/>
      <c r="Q51" s="395"/>
      <c r="R51" s="395"/>
      <c r="S51" s="395"/>
      <c r="T51" s="396"/>
      <c r="U51" s="396"/>
      <c r="V51" s="396"/>
      <c r="W51" s="396"/>
      <c r="X51" s="201"/>
      <c r="Y51" s="202"/>
      <c r="Z51" s="202"/>
      <c r="AA51" s="131"/>
      <c r="AB51" s="202">
        <f>AF51+AJ51</f>
        <v>0</v>
      </c>
      <c r="AC51" s="202"/>
      <c r="AD51" s="202"/>
      <c r="AE51" s="203"/>
      <c r="AF51" s="397"/>
      <c r="AG51" s="398"/>
      <c r="AH51" s="398"/>
      <c r="AI51" s="398"/>
      <c r="AJ51" s="399"/>
      <c r="AK51" s="400"/>
      <c r="AL51" s="400"/>
      <c r="AM51" s="401"/>
    </row>
    <row r="52" spans="1:39" s="53" customFormat="1" ht="25.5" customHeight="1" x14ac:dyDescent="0.25">
      <c r="A52" s="373"/>
      <c r="B52" s="402" t="s">
        <v>67</v>
      </c>
      <c r="C52" s="402"/>
      <c r="D52" s="402"/>
      <c r="E52" s="87"/>
      <c r="F52" s="87"/>
      <c r="G52" s="379"/>
      <c r="H52" s="380"/>
      <c r="I52" s="380"/>
      <c r="J52" s="380"/>
      <c r="K52" s="380"/>
      <c r="L52" s="381"/>
      <c r="M52" s="394" t="s">
        <v>54</v>
      </c>
      <c r="N52" s="395"/>
      <c r="O52" s="395"/>
      <c r="P52" s="395"/>
      <c r="Q52" s="395"/>
      <c r="R52" s="395"/>
      <c r="S52" s="395"/>
      <c r="T52" s="396"/>
      <c r="U52" s="396"/>
      <c r="V52" s="396"/>
      <c r="W52" s="396"/>
      <c r="X52" s="201"/>
      <c r="Y52" s="202"/>
      <c r="Z52" s="202"/>
      <c r="AA52" s="131"/>
      <c r="AB52" s="202"/>
      <c r="AC52" s="202">
        <f>AF52+AJ52</f>
        <v>6</v>
      </c>
      <c r="AD52" s="202"/>
      <c r="AE52" s="203"/>
      <c r="AF52" s="397">
        <v>3</v>
      </c>
      <c r="AG52" s="398"/>
      <c r="AH52" s="398"/>
      <c r="AI52" s="398"/>
      <c r="AJ52" s="399">
        <v>3</v>
      </c>
      <c r="AK52" s="400"/>
      <c r="AL52" s="400"/>
      <c r="AM52" s="401"/>
    </row>
    <row r="53" spans="1:39" s="53" customFormat="1" ht="23.25" customHeight="1" x14ac:dyDescent="0.25">
      <c r="A53" s="373"/>
      <c r="B53" s="402" t="s">
        <v>68</v>
      </c>
      <c r="C53" s="402"/>
      <c r="D53" s="402"/>
      <c r="E53" s="87"/>
      <c r="F53" s="87"/>
      <c r="G53" s="379"/>
      <c r="H53" s="380"/>
      <c r="I53" s="380"/>
      <c r="J53" s="380"/>
      <c r="K53" s="380"/>
      <c r="L53" s="381"/>
      <c r="M53" s="394" t="s">
        <v>17</v>
      </c>
      <c r="N53" s="395"/>
      <c r="O53" s="395"/>
      <c r="P53" s="395"/>
      <c r="Q53" s="395"/>
      <c r="R53" s="395"/>
      <c r="S53" s="395"/>
      <c r="T53" s="396"/>
      <c r="U53" s="396"/>
      <c r="V53" s="396"/>
      <c r="W53" s="396"/>
      <c r="X53" s="201"/>
      <c r="Y53" s="202"/>
      <c r="Z53" s="202"/>
      <c r="AA53" s="131"/>
      <c r="AB53" s="202"/>
      <c r="AC53" s="202"/>
      <c r="AD53" s="202"/>
      <c r="AE53" s="203"/>
      <c r="AF53" s="397"/>
      <c r="AG53" s="398"/>
      <c r="AH53" s="398"/>
      <c r="AI53" s="398"/>
      <c r="AJ53" s="399"/>
      <c r="AK53" s="400"/>
      <c r="AL53" s="400"/>
      <c r="AM53" s="401"/>
    </row>
    <row r="54" spans="1:39" s="53" customFormat="1" ht="27" customHeight="1" thickBot="1" x14ac:dyDescent="0.3">
      <c r="A54" s="374"/>
      <c r="B54" s="405" t="s">
        <v>69</v>
      </c>
      <c r="C54" s="405"/>
      <c r="D54" s="405"/>
      <c r="E54" s="405"/>
      <c r="F54" s="405"/>
      <c r="G54" s="382"/>
      <c r="H54" s="383"/>
      <c r="I54" s="383"/>
      <c r="J54" s="383"/>
      <c r="K54" s="383"/>
      <c r="L54" s="384"/>
      <c r="M54" s="406" t="s">
        <v>28</v>
      </c>
      <c r="N54" s="407"/>
      <c r="O54" s="407"/>
      <c r="P54" s="407"/>
      <c r="Q54" s="407"/>
      <c r="R54" s="407"/>
      <c r="S54" s="407"/>
      <c r="T54" s="408"/>
      <c r="U54" s="408"/>
      <c r="V54" s="408"/>
      <c r="W54" s="408"/>
      <c r="X54" s="76"/>
      <c r="Y54" s="77"/>
      <c r="Z54" s="77"/>
      <c r="AA54" s="78"/>
      <c r="AB54" s="77"/>
      <c r="AC54" s="77"/>
      <c r="AD54" s="77"/>
      <c r="AE54" s="79"/>
      <c r="AF54" s="409"/>
      <c r="AG54" s="410"/>
      <c r="AH54" s="410"/>
      <c r="AI54" s="410"/>
      <c r="AJ54" s="411"/>
      <c r="AK54" s="412"/>
      <c r="AL54" s="412"/>
      <c r="AM54" s="413"/>
    </row>
    <row r="55" spans="1:39" s="53" customFormat="1" ht="12" customHeight="1" x14ac:dyDescent="0.25">
      <c r="A55" s="51"/>
      <c r="B55" s="197"/>
      <c r="C55" s="197"/>
      <c r="D55" s="197"/>
      <c r="E55" s="197"/>
      <c r="F55" s="197"/>
      <c r="G55" s="197"/>
      <c r="H55" s="197"/>
      <c r="I55" s="54"/>
      <c r="J55" s="88"/>
      <c r="K55" s="88"/>
      <c r="L55" s="89"/>
      <c r="M55" s="90"/>
      <c r="N55" s="90"/>
      <c r="O55" s="90"/>
      <c r="P55" s="90"/>
      <c r="Q55" s="90"/>
      <c r="R55" s="90"/>
      <c r="S55" s="90"/>
      <c r="T55" s="89"/>
      <c r="U55" s="89"/>
      <c r="V55" s="89"/>
      <c r="W55" s="89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91"/>
      <c r="AK55" s="91"/>
      <c r="AL55" s="91"/>
      <c r="AM55" s="91"/>
    </row>
    <row r="56" spans="1:39" s="53" customFormat="1" ht="12" customHeight="1" x14ac:dyDescent="0.25">
      <c r="A56" s="51"/>
      <c r="B56" s="197"/>
      <c r="C56" s="197"/>
      <c r="D56" s="197"/>
      <c r="E56" s="197"/>
      <c r="F56" s="197"/>
      <c r="G56" s="197"/>
      <c r="H56" s="197"/>
      <c r="I56" s="54"/>
      <c r="J56" s="88"/>
      <c r="K56" s="88"/>
      <c r="L56" s="89"/>
      <c r="M56" s="90"/>
      <c r="N56" s="90"/>
      <c r="O56" s="90"/>
      <c r="P56" s="90"/>
      <c r="Q56" s="90"/>
      <c r="R56" s="90"/>
      <c r="S56" s="90"/>
      <c r="T56" s="89"/>
      <c r="U56" s="89"/>
      <c r="V56" s="89"/>
      <c r="W56" s="89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91"/>
      <c r="AK56" s="91"/>
      <c r="AL56" s="91"/>
      <c r="AM56" s="91"/>
    </row>
    <row r="57" spans="1:39" s="53" customFormat="1" ht="12" customHeight="1" x14ac:dyDescent="0.25">
      <c r="A57" s="51"/>
      <c r="B57" s="197"/>
      <c r="C57" s="197"/>
      <c r="D57" s="197"/>
      <c r="E57" s="197"/>
      <c r="F57" s="197"/>
      <c r="G57" s="197"/>
      <c r="H57" s="197"/>
      <c r="I57" s="54"/>
      <c r="J57" s="88"/>
      <c r="K57" s="88"/>
      <c r="L57" s="89"/>
      <c r="M57" s="90"/>
      <c r="N57" s="90"/>
      <c r="O57" s="90"/>
      <c r="P57" s="90"/>
      <c r="Q57" s="90"/>
      <c r="R57" s="90"/>
      <c r="S57" s="90"/>
      <c r="T57" s="89"/>
      <c r="U57" s="89"/>
      <c r="V57" s="89"/>
      <c r="W57" s="89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91"/>
      <c r="AK57" s="91"/>
      <c r="AL57" s="91"/>
      <c r="AM57" s="91"/>
    </row>
    <row r="58" spans="1:39" s="53" customFormat="1" ht="12" customHeight="1" x14ac:dyDescent="0.25">
      <c r="A58" s="51"/>
      <c r="B58" s="197"/>
      <c r="C58" s="197"/>
      <c r="D58" s="197"/>
      <c r="E58" s="197"/>
      <c r="F58" s="197"/>
      <c r="G58" s="197"/>
      <c r="H58" s="197"/>
      <c r="I58" s="54"/>
      <c r="J58" s="88"/>
      <c r="K58" s="88"/>
      <c r="L58" s="89"/>
      <c r="M58" s="90"/>
      <c r="N58" s="90"/>
      <c r="O58" s="90"/>
      <c r="P58" s="90"/>
      <c r="Q58" s="90"/>
      <c r="R58" s="90"/>
      <c r="S58" s="90"/>
      <c r="T58" s="89"/>
      <c r="U58" s="89"/>
      <c r="V58" s="89"/>
      <c r="W58" s="89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91"/>
      <c r="AK58" s="91"/>
      <c r="AL58" s="91"/>
      <c r="AM58" s="91"/>
    </row>
    <row r="59" spans="1:39" s="185" customFormat="1" ht="28.2" x14ac:dyDescent="0.45">
      <c r="A59" s="184"/>
      <c r="B59" s="184"/>
      <c r="D59" s="186"/>
      <c r="E59" s="186"/>
      <c r="F59" s="186"/>
      <c r="G59" s="187"/>
      <c r="H59" s="187"/>
      <c r="I59" s="187"/>
      <c r="J59" s="404" t="s">
        <v>112</v>
      </c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  <c r="AJ59" s="404"/>
      <c r="AK59" s="404"/>
      <c r="AL59" s="404"/>
      <c r="AM59" s="404"/>
    </row>
    <row r="60" spans="1:39" s="185" customFormat="1" ht="28.2" x14ac:dyDescent="0.5">
      <c r="C60" s="135"/>
      <c r="D60" s="188"/>
      <c r="E60" s="188"/>
      <c r="F60" s="188"/>
      <c r="G60" s="188"/>
      <c r="H60" s="189"/>
      <c r="I60" s="190"/>
      <c r="J60" s="189"/>
      <c r="K60" s="191"/>
      <c r="L60" s="191"/>
      <c r="M60" s="191"/>
      <c r="N60" s="191"/>
      <c r="O60" s="191"/>
      <c r="P60" s="187"/>
      <c r="Q60" s="187"/>
      <c r="R60" s="192"/>
      <c r="S60" s="192"/>
      <c r="T60" s="187"/>
      <c r="U60" s="187"/>
      <c r="V60" s="187"/>
      <c r="W60" s="184"/>
      <c r="X60" s="193"/>
      <c r="Y60" s="184"/>
      <c r="Z60" s="193"/>
      <c r="AA60" s="184"/>
      <c r="AB60" s="193"/>
    </row>
    <row r="61" spans="1:39" s="98" customFormat="1" ht="28.2" x14ac:dyDescent="0.25">
      <c r="B61" s="403" t="s">
        <v>93</v>
      </c>
      <c r="C61" s="403"/>
      <c r="E61" s="99"/>
      <c r="F61" s="100"/>
      <c r="G61" s="98" t="s">
        <v>103</v>
      </c>
      <c r="H61" s="101"/>
      <c r="I61" s="196"/>
      <c r="K61" s="196"/>
      <c r="L61" s="102"/>
      <c r="M61" s="102"/>
      <c r="O61" s="102"/>
      <c r="P61" s="102"/>
      <c r="Q61" s="102" t="s">
        <v>62</v>
      </c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96"/>
      <c r="AD61" s="103"/>
      <c r="AE61" s="104"/>
      <c r="AF61" s="99"/>
      <c r="AG61" s="103"/>
      <c r="AJ61" s="105" t="s">
        <v>81</v>
      </c>
    </row>
    <row r="62" spans="1:39" s="2" customFormat="1" ht="15.6" x14ac:dyDescent="0.3">
      <c r="A62" s="56"/>
      <c r="B62" s="56"/>
      <c r="C62" s="57"/>
      <c r="D62" s="58"/>
      <c r="E62" s="59"/>
      <c r="F62" s="60"/>
      <c r="G62" s="61"/>
      <c r="I62" s="62"/>
      <c r="J62" s="63"/>
      <c r="K62" s="64"/>
      <c r="L62" s="64"/>
      <c r="M62" s="64"/>
      <c r="N62" s="64"/>
      <c r="Q62" s="65"/>
      <c r="R62" s="66"/>
      <c r="S62" s="66"/>
      <c r="T62" s="66"/>
      <c r="U62" s="66"/>
      <c r="V62" s="66"/>
      <c r="W62" s="66"/>
      <c r="X62" s="66"/>
      <c r="Y62" s="66"/>
      <c r="AA62" s="61"/>
      <c r="AC62" s="62"/>
      <c r="AE62" s="63"/>
      <c r="AF62" s="64"/>
      <c r="AG62" s="64"/>
      <c r="AH62" s="64"/>
    </row>
    <row r="63" spans="1:39" s="53" customFormat="1" ht="15.6" x14ac:dyDescent="0.3">
      <c r="A63" s="67"/>
      <c r="B63" s="2"/>
      <c r="C63" s="68"/>
      <c r="D63" s="69"/>
      <c r="E63" s="70"/>
      <c r="F63" s="71"/>
      <c r="G63" s="71"/>
      <c r="H63" s="71"/>
      <c r="I63" s="60"/>
      <c r="J63" s="60"/>
      <c r="K63" s="60"/>
      <c r="L63" s="60"/>
      <c r="M63" s="62"/>
      <c r="N63" s="64"/>
      <c r="O63" s="2"/>
      <c r="P63" s="72"/>
      <c r="Q63" s="72"/>
      <c r="R63" s="72"/>
      <c r="S63" s="72"/>
      <c r="T63" s="72"/>
      <c r="U63" s="72"/>
      <c r="V63" s="72"/>
      <c r="W63" s="69"/>
      <c r="X63" s="69"/>
      <c r="Y63" s="69"/>
      <c r="Z63" s="2"/>
      <c r="AA63" s="69"/>
      <c r="AB63" s="69"/>
      <c r="AC63" s="73"/>
      <c r="AD63" s="73"/>
      <c r="AE63" s="74"/>
      <c r="AF63" s="73"/>
      <c r="AG63" s="73"/>
      <c r="AH63" s="75"/>
      <c r="AI63" s="2"/>
      <c r="AJ63" s="2"/>
      <c r="AK63" s="2"/>
      <c r="AL63" s="2"/>
      <c r="AM63" s="2"/>
    </row>
  </sheetData>
  <mergeCells count="132">
    <mergeCell ref="B61:C61"/>
    <mergeCell ref="J59:AM59"/>
    <mergeCell ref="B53:D53"/>
    <mergeCell ref="M53:W53"/>
    <mergeCell ref="AF53:AI53"/>
    <mergeCell ref="AJ53:AM53"/>
    <mergeCell ref="B54:F54"/>
    <mergeCell ref="M54:W54"/>
    <mergeCell ref="AF54:AI54"/>
    <mergeCell ref="AJ54:AM54"/>
    <mergeCell ref="A47:A54"/>
    <mergeCell ref="C47:D47"/>
    <mergeCell ref="G47:L54"/>
    <mergeCell ref="M47:W47"/>
    <mergeCell ref="AF47:AI47"/>
    <mergeCell ref="AJ47:AM47"/>
    <mergeCell ref="C48:D48"/>
    <mergeCell ref="M48:W48"/>
    <mergeCell ref="AF48:AI48"/>
    <mergeCell ref="AJ48:AM48"/>
    <mergeCell ref="M51:W51"/>
    <mergeCell ref="AF51:AI51"/>
    <mergeCell ref="AJ51:AM51"/>
    <mergeCell ref="B52:D52"/>
    <mergeCell ref="M52:W52"/>
    <mergeCell ref="AF52:AI52"/>
    <mergeCell ref="AJ52:AM52"/>
    <mergeCell ref="C49:D49"/>
    <mergeCell ref="M49:W49"/>
    <mergeCell ref="AF49:AI49"/>
    <mergeCell ref="AJ49:AM49"/>
    <mergeCell ref="M50:W50"/>
    <mergeCell ref="AF50:AI50"/>
    <mergeCell ref="AJ50:AM50"/>
    <mergeCell ref="B43:D43"/>
    <mergeCell ref="E43:L43"/>
    <mergeCell ref="B44:D44"/>
    <mergeCell ref="E44:L44"/>
    <mergeCell ref="A45:L45"/>
    <mergeCell ref="A46:L46"/>
    <mergeCell ref="B38:D38"/>
    <mergeCell ref="E38:L38"/>
    <mergeCell ref="A39:L39"/>
    <mergeCell ref="A40:L40"/>
    <mergeCell ref="A41:AM41"/>
    <mergeCell ref="B42:D42"/>
    <mergeCell ref="E42:L42"/>
    <mergeCell ref="B36:D36"/>
    <mergeCell ref="E36:L36"/>
    <mergeCell ref="B37:D37"/>
    <mergeCell ref="E37:L37"/>
    <mergeCell ref="B33:D33"/>
    <mergeCell ref="E33:L33"/>
    <mergeCell ref="B34:D34"/>
    <mergeCell ref="E34:L34"/>
    <mergeCell ref="B35:D35"/>
    <mergeCell ref="E35:L35"/>
    <mergeCell ref="B30:D30"/>
    <mergeCell ref="E30:L30"/>
    <mergeCell ref="B31:D31"/>
    <mergeCell ref="E31:L31"/>
    <mergeCell ref="B32:D32"/>
    <mergeCell ref="E32:L32"/>
    <mergeCell ref="B25:D25"/>
    <mergeCell ref="E25:L25"/>
    <mergeCell ref="B28:D28"/>
    <mergeCell ref="E28:L28"/>
    <mergeCell ref="B29:D29"/>
    <mergeCell ref="E29:L29"/>
    <mergeCell ref="A26:L26"/>
    <mergeCell ref="A27:AM27"/>
    <mergeCell ref="B22:D22"/>
    <mergeCell ref="E22:L22"/>
    <mergeCell ref="B23:D23"/>
    <mergeCell ref="E23:L23"/>
    <mergeCell ref="B24:D24"/>
    <mergeCell ref="E24:L24"/>
    <mergeCell ref="AJ17:AJ18"/>
    <mergeCell ref="AK17:AM17"/>
    <mergeCell ref="B19:D19"/>
    <mergeCell ref="E19:L19"/>
    <mergeCell ref="A20:AM20"/>
    <mergeCell ref="A21:AM21"/>
    <mergeCell ref="T16:U17"/>
    <mergeCell ref="V16:V18"/>
    <mergeCell ref="AF16:AI16"/>
    <mergeCell ref="AJ16:AM16"/>
    <mergeCell ref="AF17:AF18"/>
    <mergeCell ref="AG17:AI17"/>
    <mergeCell ref="Z15:Z18"/>
    <mergeCell ref="AA15:AA18"/>
    <mergeCell ref="AB15:AB18"/>
    <mergeCell ref="AC15:AC18"/>
    <mergeCell ref="AD15:AD18"/>
    <mergeCell ref="AE15:AE18"/>
    <mergeCell ref="B10:D10"/>
    <mergeCell ref="F10:I10"/>
    <mergeCell ref="L10:W10"/>
    <mergeCell ref="AD10:AM10"/>
    <mergeCell ref="A12:A18"/>
    <mergeCell ref="B12:D18"/>
    <mergeCell ref="E12:L18"/>
    <mergeCell ref="M12:N14"/>
    <mergeCell ref="O12:V14"/>
    <mergeCell ref="W12:W18"/>
    <mergeCell ref="X12:AE14"/>
    <mergeCell ref="AF12:AM12"/>
    <mergeCell ref="AF13:AM13"/>
    <mergeCell ref="AF14:AM14"/>
    <mergeCell ref="M15:M18"/>
    <mergeCell ref="N15:N18"/>
    <mergeCell ref="O15:O18"/>
    <mergeCell ref="P15:V15"/>
    <mergeCell ref="X15:X18"/>
    <mergeCell ref="Y15:Y18"/>
    <mergeCell ref="AF15:AI15"/>
    <mergeCell ref="AJ15:AM15"/>
    <mergeCell ref="P16:Q17"/>
    <mergeCell ref="R16:S17"/>
    <mergeCell ref="A7:C7"/>
    <mergeCell ref="F7:W7"/>
    <mergeCell ref="AD7:AM7"/>
    <mergeCell ref="L8:W8"/>
    <mergeCell ref="AD8:AM8"/>
    <mergeCell ref="L9:W9"/>
    <mergeCell ref="AD9:AM9"/>
    <mergeCell ref="A1:AM1"/>
    <mergeCell ref="A3:AM3"/>
    <mergeCell ref="A4:AM4"/>
    <mergeCell ref="B5:C5"/>
    <mergeCell ref="H5:Y5"/>
    <mergeCell ref="L6:W6"/>
  </mergeCells>
  <pageMargins left="1.1811023622047245" right="0" top="0.74803149606299213" bottom="0.27559055118110237" header="0" footer="0"/>
  <pageSetup paperSize="9" scale="36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РНП 1 курс 2021 </vt:lpstr>
      <vt:lpstr>'РНП 1 курс 2021 '!Область_друку</vt:lpstr>
    </vt:vector>
  </TitlesOfParts>
  <Company>К П 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Natasha_Gavrushkevch</cp:lastModifiedBy>
  <cp:lastPrinted>2021-04-27T11:29:12Z</cp:lastPrinted>
  <dcterms:created xsi:type="dcterms:W3CDTF">2014-01-13T08:19:54Z</dcterms:created>
  <dcterms:modified xsi:type="dcterms:W3CDTF">2021-08-23T15:20:25Z</dcterms:modified>
</cp:coreProperties>
</file>