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ІРНП 1 курс 2021" sheetId="26" r:id="rId1"/>
  </sheets>
  <definedNames>
    <definedName name="_xlnm.Print_Area" localSheetId="0">'ІРНП 1 курс 2021'!$A$1:$AM$66</definedName>
  </definedNames>
  <calcPr calcId="152511"/>
</workbook>
</file>

<file path=xl/calcChain.xml><?xml version="1.0" encoding="utf-8"?>
<calcChain xmlns="http://schemas.openxmlformats.org/spreadsheetml/2006/main">
  <c r="AJ36" i="26" l="1"/>
  <c r="AJ37" i="26"/>
  <c r="AJ38" i="26"/>
  <c r="AJ39" i="26"/>
  <c r="AJ40" i="26"/>
  <c r="AJ41" i="26"/>
  <c r="AF41" i="26"/>
  <c r="O41" i="26"/>
  <c r="N41" i="26"/>
  <c r="W41" i="26" s="1"/>
  <c r="P43" i="26"/>
  <c r="P44" i="26" s="1"/>
  <c r="Q43" i="26"/>
  <c r="Q44" i="26" s="1"/>
  <c r="R43" i="26"/>
  <c r="R44" i="26" s="1"/>
  <c r="S43" i="26"/>
  <c r="T43" i="26"/>
  <c r="U43" i="26"/>
  <c r="V43" i="26"/>
  <c r="Y44" i="26"/>
  <c r="AA43" i="26"/>
  <c r="AB43" i="26"/>
  <c r="AD43" i="26"/>
  <c r="AD44" i="26" s="1"/>
  <c r="AE43" i="26"/>
  <c r="AE44" i="26" s="1"/>
  <c r="AG43" i="26"/>
  <c r="AH43" i="26"/>
  <c r="AH44" i="26" s="1"/>
  <c r="AI43" i="26"/>
  <c r="AK43" i="26"/>
  <c r="AL43" i="26"/>
  <c r="AM43" i="26"/>
  <c r="M43" i="26"/>
  <c r="P27" i="26"/>
  <c r="Q27" i="26"/>
  <c r="R27" i="26"/>
  <c r="S27" i="26"/>
  <c r="T27" i="26"/>
  <c r="U27" i="26"/>
  <c r="V27" i="26"/>
  <c r="V44" i="26" s="1"/>
  <c r="X27" i="26"/>
  <c r="X44" i="26" s="1"/>
  <c r="Z27" i="26"/>
  <c r="Z44" i="26" s="1"/>
  <c r="AA27" i="26"/>
  <c r="AB27" i="26"/>
  <c r="AC27" i="26"/>
  <c r="AC44" i="26" s="1"/>
  <c r="AD27" i="26"/>
  <c r="AE27" i="26"/>
  <c r="AG27" i="26"/>
  <c r="AH27" i="26"/>
  <c r="AI27" i="26"/>
  <c r="AK27" i="26"/>
  <c r="AL27" i="26"/>
  <c r="AM27" i="26"/>
  <c r="M27" i="26"/>
  <c r="AF40" i="26"/>
  <c r="O40" i="26"/>
  <c r="N40" i="26"/>
  <c r="AF39" i="26"/>
  <c r="O39" i="26"/>
  <c r="N39" i="26"/>
  <c r="W39" i="26" s="1"/>
  <c r="AF38" i="26"/>
  <c r="O38" i="26"/>
  <c r="N38" i="26"/>
  <c r="W38" i="26" s="1"/>
  <c r="AJ42" i="26"/>
  <c r="AF42" i="26"/>
  <c r="O42" i="26"/>
  <c r="N42" i="26"/>
  <c r="AF36" i="26"/>
  <c r="O36" i="26"/>
  <c r="N36" i="26"/>
  <c r="AJ35" i="26"/>
  <c r="AF35" i="26"/>
  <c r="O35" i="26"/>
  <c r="N35" i="26"/>
  <c r="AJ34" i="26"/>
  <c r="AF34" i="26"/>
  <c r="O34" i="26"/>
  <c r="N34" i="26"/>
  <c r="N26" i="26"/>
  <c r="AB44" i="26" l="1"/>
  <c r="M44" i="26"/>
  <c r="AL44" i="26"/>
  <c r="U44" i="26"/>
  <c r="AK44" i="26"/>
  <c r="AG44" i="26"/>
  <c r="AA44" i="26"/>
  <c r="T44" i="26"/>
  <c r="W40" i="26"/>
  <c r="AM44" i="26"/>
  <c r="S44" i="26"/>
  <c r="AI44" i="26"/>
  <c r="W34" i="26"/>
  <c r="W42" i="26"/>
  <c r="W36" i="26"/>
  <c r="W35" i="26"/>
  <c r="E63" i="26" l="1"/>
  <c r="N33" i="26"/>
  <c r="N37" i="26"/>
  <c r="O24" i="26"/>
  <c r="N24" i="26"/>
  <c r="N23" i="26"/>
  <c r="N22" i="26"/>
  <c r="S50" i="26" l="1"/>
  <c r="V50" i="26"/>
  <c r="X50" i="26"/>
  <c r="Z50" i="26"/>
  <c r="Q50" i="26"/>
  <c r="U50" i="26"/>
  <c r="Y50" i="26"/>
  <c r="AA50" i="26"/>
  <c r="AB50" i="26"/>
  <c r="AC50" i="26"/>
  <c r="AD50" i="26"/>
  <c r="AE50" i="26"/>
  <c r="M49" i="26"/>
  <c r="N49" i="26"/>
  <c r="O49" i="26"/>
  <c r="P49" i="26"/>
  <c r="R49" i="26"/>
  <c r="T49" i="26"/>
  <c r="W49" i="26"/>
  <c r="AJ49" i="26"/>
  <c r="AK49" i="26"/>
  <c r="AL49" i="26"/>
  <c r="AM49" i="26"/>
  <c r="X51" i="26"/>
  <c r="Y52" i="26"/>
  <c r="Z53" i="26"/>
  <c r="AB55" i="26"/>
  <c r="AC56" i="26"/>
  <c r="M50" i="26" l="1"/>
  <c r="AM50" i="26" l="1"/>
  <c r="AL50" i="26"/>
  <c r="AK50" i="26"/>
  <c r="AI50" i="26"/>
  <c r="AH50" i="26"/>
  <c r="AG50" i="26"/>
  <c r="T50" i="26"/>
  <c r="R50" i="26"/>
  <c r="P50" i="26"/>
  <c r="AF32" i="26"/>
  <c r="O32" i="26"/>
  <c r="N32" i="26"/>
  <c r="AJ31" i="26"/>
  <c r="AF31" i="26"/>
  <c r="O31" i="26"/>
  <c r="N31" i="26"/>
  <c r="AJ30" i="26"/>
  <c r="AF30" i="26"/>
  <c r="O30" i="26"/>
  <c r="N30" i="26"/>
  <c r="AJ29" i="26"/>
  <c r="AF29" i="26"/>
  <c r="O29" i="26"/>
  <c r="N29" i="26"/>
  <c r="AJ25" i="26"/>
  <c r="AJ27" i="26" s="1"/>
  <c r="AF25" i="26"/>
  <c r="AF27" i="26" s="1"/>
  <c r="O25" i="26"/>
  <c r="O27" i="26" s="1"/>
  <c r="N25" i="26"/>
  <c r="N27" i="26" s="1"/>
  <c r="O43" i="26" l="1"/>
  <c r="O44" i="26" s="1"/>
  <c r="AF43" i="26"/>
  <c r="AF44" i="26" s="1"/>
  <c r="N43" i="26"/>
  <c r="N44" i="26" s="1"/>
  <c r="AJ43" i="26"/>
  <c r="AJ44" i="26" s="1"/>
  <c r="AJ50" i="26" s="1"/>
  <c r="AF50" i="26"/>
  <c r="W29" i="26"/>
  <c r="W31" i="26"/>
  <c r="O50" i="26"/>
  <c r="W25" i="26"/>
  <c r="N50" i="26"/>
  <c r="W30" i="26"/>
  <c r="W32" i="26"/>
  <c r="W43" i="26" l="1"/>
  <c r="W44" i="26" s="1"/>
  <c r="W50" i="26" s="1"/>
</calcChain>
</file>

<file path=xl/sharedStrings.xml><?xml version="1.0" encoding="utf-8"?>
<sst xmlns="http://schemas.openxmlformats.org/spreadsheetml/2006/main" count="148" uniqueCount="123">
  <si>
    <t>-</t>
  </si>
  <si>
    <t>Форма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</si>
  <si>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</si>
  <si>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</si>
  <si>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</si>
  <si>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</si>
  <si>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</si>
  <si>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</si>
  <si>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</si>
  <si>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</si>
  <si>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</si>
  <si>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</si>
  <si>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</si>
  <si>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</si>
  <si>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</si>
  <si>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</si>
  <si>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</si>
  <si>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</si>
  <si>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</si>
  <si>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</si>
  <si>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</si>
  <si>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</si>
  <si>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</si>
  <si>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</si>
  <si>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</si>
  <si>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</si>
  <si>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</si>
  <si>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</si>
  <si>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</si>
  <si>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Індивідуальні заняття</t>
  </si>
  <si>
    <t xml:space="preserve">Лабораторні </t>
  </si>
  <si>
    <t>Фізичного виховання</t>
  </si>
  <si>
    <t>Динаміки і міцності машин та опору матеріалів</t>
  </si>
  <si>
    <t>Загальної та неорганічної хімії</t>
  </si>
  <si>
    <t>Лінійна алгебра і аналітична геометрія</t>
  </si>
  <si>
    <t>Історії</t>
  </si>
  <si>
    <t>Української мови, літератури та культури</t>
  </si>
  <si>
    <t>Англійської мови технічного спрямування №2</t>
  </si>
  <si>
    <t>Хімія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</si>
  <si>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</si>
  <si>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</si>
  <si>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</si>
  <si>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</si>
  <si>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</si>
  <si>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</si>
  <si>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</si>
  <si>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2145.2-молодший інженер-механік</t>
  </si>
  <si>
    <t>№ зп</t>
  </si>
  <si>
    <t>Назва кафедри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</si>
  <si>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</si>
  <si>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</si>
  <si>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</si>
  <si>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</si>
  <si>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</si>
  <si>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</si>
  <si>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Разом за цикл:</t>
  </si>
  <si>
    <t>Прикладної гідроаеромеханіки і механотроніки</t>
  </si>
  <si>
    <t>Філософії</t>
  </si>
  <si>
    <t>Професійна складова</t>
  </si>
  <si>
    <t>Модульних (темат.), контр. робіт</t>
  </si>
  <si>
    <t>Директор механіко-машинобудівного інституту</t>
  </si>
  <si>
    <t>131 - Прикладна механіка</t>
  </si>
  <si>
    <t>Строк навчання</t>
  </si>
  <si>
    <t>Теоретична механіка - 2. Кінематика</t>
  </si>
  <si>
    <t>Динаміки і мiцностi машин та опору матерiалiв</t>
  </si>
  <si>
    <t>Механіка матеріалів і конструкцій - 1. Просте навантаження</t>
  </si>
  <si>
    <t>ЗАГАЛЬНА КІЛЬКІСТЬ:</t>
  </si>
  <si>
    <t>Проректор з навчальної роботи КПІ</t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</si>
  <si>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</si>
  <si>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</si>
  <si>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</si>
  <si>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</si>
  <si>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Обсяг дисци-пліни</t>
  </si>
  <si>
    <t>Разом нормативних ОК циклу загальної підготовки:</t>
  </si>
  <si>
    <t>ВСЬОГО НОРМАТИВНИХ:</t>
  </si>
  <si>
    <t>1.1. Цикл загальної підготовки</t>
  </si>
  <si>
    <t>1.2. Цикл професійної підготовки</t>
  </si>
  <si>
    <t>Микола БОБИР</t>
  </si>
  <si>
    <t>Вища математика - 2. Диференціальне та інтегральне числення функцій багатьох змінних. Диференціальні рівняння</t>
  </si>
  <si>
    <t>Загальна фізика - 2  Електрика та магнетизм. Оптика. Атомна фізика</t>
  </si>
  <si>
    <t>1. НОРМАТИВНІ  освітні  компоненти</t>
  </si>
  <si>
    <t>Вища математика - 1. Диференціальне та інтегральне числення функцій однієї змінної</t>
  </si>
  <si>
    <t>Загальна фізика - 1. Механіка. Основи елекродинаміки</t>
  </si>
  <si>
    <t>Інженерна та комп'ютерна графіка</t>
  </si>
  <si>
    <t>Теоретична механіка - 1. Статика</t>
  </si>
  <si>
    <t>І курс</t>
  </si>
  <si>
    <t>Механіка рідини і газу</t>
  </si>
  <si>
    <t>Завідувач кафедри КМ</t>
  </si>
  <si>
    <t>Технологій виробництва літальних апаратів</t>
  </si>
  <si>
    <t>НАЦІОНАЛЬНИЙ   ТЕХНІЧНИЙ   УНІВЕРСИТЕТ   УКРАЇНИ   "КИЇВСЬКИЙ   ПОЛІТЕХНІЧНИЙ   ІНСТИТУТ  імені ІГОРЯ СІКОРСЬКОГО"</t>
  </si>
  <si>
    <t xml:space="preserve">Іноземна мова-1. Практичний курс іноземної мови І.      </t>
  </si>
  <si>
    <t>Інформатика</t>
  </si>
  <si>
    <t>ІНТЕГРОВАНИЙ РОБОЧИЙ   НАВЧАЛЬНИЙ   ПЛАН</t>
  </si>
  <si>
    <t>1 семестр</t>
  </si>
  <si>
    <t>2 семестр</t>
  </si>
  <si>
    <t>Українська мова за професійним спрямуванням*</t>
  </si>
  <si>
    <t>Україна в контексті історичного розвитку Європи*</t>
  </si>
  <si>
    <t>Матеріалознавство*</t>
  </si>
  <si>
    <t>Технологія конструкційних матеріалів*</t>
  </si>
  <si>
    <t>Обсяг у кредитах:</t>
  </si>
  <si>
    <t>Дисципліни, які вивчаються</t>
  </si>
  <si>
    <t>Дисципліни, які перезараховуються</t>
  </si>
  <si>
    <t>Загалом</t>
  </si>
  <si>
    <t>* дисципліни, які перезараховуються</t>
  </si>
  <si>
    <t>2 роки 10 міс. (3 навч. роки)</t>
  </si>
  <si>
    <t>Юрій ДАНИЛЬЧЕНКО</t>
  </si>
  <si>
    <r>
      <t xml:space="preserve">"_____"__________ </t>
    </r>
    <r>
      <rPr>
        <b/>
        <sz val="18"/>
        <rFont val="Arial"/>
        <family val="2"/>
        <charset val="204"/>
      </rPr>
      <t>2021 р.</t>
    </r>
  </si>
  <si>
    <t>прийом  2021 р.</t>
  </si>
  <si>
    <t>на 2021/2022 навчальний рік</t>
  </si>
  <si>
    <t>Основи здорового способу життя-1*</t>
  </si>
  <si>
    <t>Вступ до філософії*</t>
  </si>
  <si>
    <r>
      <t>РГР</t>
    </r>
    <r>
      <rPr>
        <sz val="16"/>
        <rFont val="Arial"/>
        <family val="2"/>
      </rPr>
      <t xml:space="preserve"> - розрахунково-графічна робота;</t>
    </r>
  </si>
  <si>
    <r>
      <t>РР</t>
    </r>
    <r>
      <rPr>
        <sz val="16"/>
        <rFont val="Arial"/>
        <family val="2"/>
      </rPr>
      <t xml:space="preserve"> - розрахункова робота;</t>
    </r>
  </si>
  <si>
    <r>
      <t>ГР</t>
    </r>
    <r>
      <rPr>
        <sz val="16"/>
        <rFont val="Arial"/>
        <family val="2"/>
      </rPr>
      <t xml:space="preserve"> - графічна робота;</t>
    </r>
  </si>
  <si>
    <r>
      <t>ДКР</t>
    </r>
    <r>
      <rPr>
        <sz val="16"/>
        <rFont val="Arial"/>
        <family val="2"/>
      </rPr>
      <t xml:space="preserve"> - домашня контрольна робота (виконується під час СРС)</t>
    </r>
  </si>
  <si>
    <t>верстатів, роботів та машин</t>
  </si>
  <si>
    <t>Математичної фізики та диференціальних рівнянь</t>
  </si>
  <si>
    <t>Загальної фізики та моделювання фізичних процесів</t>
  </si>
  <si>
    <t>Фізичного металознавства та термічної обробки металів</t>
  </si>
  <si>
    <r>
      <t xml:space="preserve">За освітньо-професійною програмою: </t>
    </r>
    <r>
      <rPr>
        <b/>
        <sz val="22"/>
        <rFont val="Arial"/>
        <family val="2"/>
      </rPr>
      <t>Технології комп</t>
    </r>
    <r>
      <rPr>
        <b/>
        <sz val="22"/>
        <rFont val="Calibri"/>
        <family val="2"/>
        <charset val="204"/>
      </rPr>
      <t>'</t>
    </r>
    <r>
      <rPr>
        <b/>
        <sz val="22"/>
        <rFont val="Arial"/>
        <family val="2"/>
        <charset val="204"/>
      </rPr>
      <t>ютерного конструювання</t>
    </r>
  </si>
  <si>
    <t xml:space="preserve">МВ-п11 (5+0) </t>
  </si>
  <si>
    <t>Нарисної геометрії, інженерної та комп'ютерної графіки</t>
  </si>
  <si>
    <t>Ухвалено на засіданні Вченої ради механіко-машинобудівного інституту, протокол №  7 від 22.02.2021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</si>
</sst>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i/>
      <sz val="20"/>
      <name val="Arial"/>
      <family val="2"/>
      <charset val="204"/>
    </font>
    <font>
      <sz val="22"/>
      <name val="Arial"/>
      <family val="2"/>
      <charset val="204"/>
    </font>
    <font>
      <b/>
      <sz val="22"/>
      <name val="Arial Cyr"/>
      <charset val="204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18"/>
      <color rgb="FFFF0000"/>
      <name val="Arial"/>
      <family val="2"/>
    </font>
    <font>
      <sz val="18"/>
      <color theme="6" tint="-0.249977111117893"/>
      <name val="Arial"/>
      <family val="2"/>
    </font>
    <font>
      <sz val="18"/>
      <color rgb="FFFF0000"/>
      <name val="Arial"/>
      <family val="2"/>
      <charset val="204"/>
    </font>
    <font>
      <i/>
      <sz val="22"/>
      <name val="Arial"/>
      <family val="2"/>
      <charset val="204"/>
    </font>
    <font>
      <sz val="22"/>
      <name val="Arial Cyr"/>
      <family val="2"/>
      <charset val="204"/>
    </font>
    <font>
      <sz val="10"/>
      <name val="Arial Cyr"/>
      <charset val="204"/>
    </font>
    <font>
      <b/>
      <sz val="2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2" fillId="0" borderId="0"/>
  </cellStyleXfs>
  <cellXfs count="446">
    <xf numFmtId="0" fontId="0" fillId="0" borderId="0" xfId="0"/>
    <xf numFmtId="0" fontId="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/>
    <xf numFmtId="49" fontId="12" fillId="0" borderId="0" xfId="0" applyNumberFormat="1" applyFont="1" applyFill="1" applyBorder="1"/>
    <xf numFmtId="0" fontId="9" fillId="0" borderId="0" xfId="0" applyFont="1" applyFill="1" applyBorder="1"/>
    <xf numFmtId="0" fontId="23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3" xfId="0" applyNumberFormat="1" applyFont="1" applyFill="1" applyBorder="1" applyAlignment="1">
      <alignment horizontal="center" vertical="center" textRotation="90" wrapText="1"/>
    </xf>
    <xf numFmtId="0" fontId="27" fillId="0" borderId="4" xfId="0" applyNumberFormat="1" applyFont="1" applyFill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textRotation="90" wrapText="1"/>
    </xf>
    <xf numFmtId="0" fontId="27" fillId="0" borderId="5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6" fillId="0" borderId="0" xfId="0" applyFont="1" applyFill="1" applyBorder="1"/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26" fillId="0" borderId="22" xfId="0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90"/>
    </xf>
    <xf numFmtId="0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9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vertical="justify"/>
    </xf>
    <xf numFmtId="0" fontId="9" fillId="0" borderId="0" xfId="0" applyFont="1" applyFill="1" applyAlignment="1"/>
    <xf numFmtId="0" fontId="30" fillId="0" borderId="0" xfId="0" applyFont="1" applyFill="1" applyBorder="1"/>
    <xf numFmtId="0" fontId="9" fillId="0" borderId="0" xfId="0" applyFont="1" applyFill="1" applyBorder="1" applyAlignment="1">
      <alignment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0" fontId="9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 applyProtection="1">
      <alignment horizontal="center" vertical="justify"/>
    </xf>
    <xf numFmtId="0" fontId="4" fillId="0" borderId="0" xfId="0" applyFont="1" applyFill="1" applyBorder="1" applyAlignment="1" applyProtection="1">
      <alignment horizontal="left" vertical="justify"/>
    </xf>
    <xf numFmtId="0" fontId="12" fillId="0" borderId="0" xfId="0" applyFont="1" applyFill="1" applyBorder="1" applyAlignment="1" applyProtection="1"/>
    <xf numFmtId="0" fontId="4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Font="1" applyFill="1" applyAlignment="1"/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 vertical="justify"/>
    </xf>
    <xf numFmtId="0" fontId="12" fillId="0" borderId="0" xfId="0" applyFont="1" applyFill="1" applyBorder="1" applyAlignment="1" applyProtection="1">
      <alignment horizontal="right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23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 wrapText="1" shrinkToFit="1"/>
    </xf>
    <xf numFmtId="0" fontId="18" fillId="0" borderId="24" xfId="0" applyNumberFormat="1" applyFont="1" applyFill="1" applyBorder="1" applyAlignment="1">
      <alignment horizontal="center" vertical="center" wrapText="1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40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1" fontId="32" fillId="0" borderId="24" xfId="0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32" fillId="0" borderId="38" xfId="0" applyNumberFormat="1" applyFont="1" applyFill="1" applyBorder="1" applyAlignment="1">
      <alignment horizontal="center" vertical="center" wrapText="1"/>
    </xf>
    <xf numFmtId="0" fontId="32" fillId="0" borderId="43" xfId="0" applyNumberFormat="1" applyFont="1" applyFill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shrinkToFit="1"/>
    </xf>
    <xf numFmtId="0" fontId="32" fillId="0" borderId="60" xfId="0" applyNumberFormat="1" applyFont="1" applyFill="1" applyBorder="1" applyAlignment="1">
      <alignment horizontal="center" vertical="center" wrapText="1"/>
    </xf>
    <xf numFmtId="0" fontId="32" fillId="0" borderId="39" xfId="0" applyNumberFormat="1" applyFont="1" applyFill="1" applyBorder="1" applyAlignment="1">
      <alignment horizontal="center" vertical="center" shrinkToFit="1"/>
    </xf>
    <xf numFmtId="0" fontId="32" fillId="0" borderId="48" xfId="0" applyNumberFormat="1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>
      <alignment horizontal="center" vertical="center" wrapText="1"/>
    </xf>
    <xf numFmtId="164" fontId="32" fillId="0" borderId="3" xfId="0" applyNumberFormat="1" applyFont="1" applyFill="1" applyBorder="1" applyAlignment="1">
      <alignment horizontal="center" vertical="center" wrapText="1"/>
    </xf>
    <xf numFmtId="0" fontId="32" fillId="0" borderId="6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 shrinkToFit="1"/>
    </xf>
    <xf numFmtId="1" fontId="8" fillId="0" borderId="45" xfId="0" applyNumberFormat="1" applyFont="1" applyFill="1" applyBorder="1" applyAlignment="1">
      <alignment horizontal="center" vertical="center" wrapText="1" shrinkToFit="1"/>
    </xf>
    <xf numFmtId="0" fontId="27" fillId="0" borderId="52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>
      <alignment horizontal="center" vertical="justify" wrapText="1"/>
    </xf>
    <xf numFmtId="0" fontId="32" fillId="0" borderId="0" xfId="0" applyNumberFormat="1" applyFont="1" applyFill="1" applyBorder="1" applyAlignment="1">
      <alignment horizontal="center" vertical="justify" wrapText="1"/>
    </xf>
    <xf numFmtId="164" fontId="32" fillId="0" borderId="1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0" fontId="32" fillId="0" borderId="47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9" fillId="2" borderId="0" xfId="0" applyFont="1" applyFill="1" applyBorder="1"/>
    <xf numFmtId="0" fontId="23" fillId="2" borderId="0" xfId="0" applyFont="1" applyFill="1" applyBorder="1"/>
    <xf numFmtId="49" fontId="32" fillId="2" borderId="0" xfId="0" applyNumberFormat="1" applyFont="1" applyFill="1" applyBorder="1" applyAlignment="1">
      <alignment horizontal="center" vertical="justify" wrapText="1"/>
    </xf>
    <xf numFmtId="49" fontId="8" fillId="2" borderId="0" xfId="0" applyNumberFormat="1" applyFont="1" applyFill="1" applyBorder="1" applyAlignment="1">
      <alignment horizontal="center" vertical="justify" wrapText="1"/>
    </xf>
    <xf numFmtId="0" fontId="32" fillId="2" borderId="0" xfId="0" applyFont="1" applyFill="1" applyBorder="1"/>
    <xf numFmtId="0" fontId="21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/>
    <xf numFmtId="0" fontId="18" fillId="2" borderId="0" xfId="0" applyFont="1" applyFill="1" applyBorder="1" applyAlignment="1">
      <alignment vertical="top"/>
    </xf>
    <xf numFmtId="0" fontId="19" fillId="2" borderId="0" xfId="0" applyFont="1" applyFill="1" applyAlignment="1"/>
    <xf numFmtId="49" fontId="14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12" fillId="2" borderId="0" xfId="0" applyNumberFormat="1" applyFont="1" applyFill="1" applyBorder="1"/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/>
    <xf numFmtId="49" fontId="12" fillId="2" borderId="0" xfId="0" applyNumberFormat="1" applyFont="1" applyFill="1" applyBorder="1"/>
    <xf numFmtId="49" fontId="23" fillId="2" borderId="0" xfId="0" applyNumberFormat="1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justify" wrapText="1"/>
    </xf>
    <xf numFmtId="49" fontId="8" fillId="2" borderId="0" xfId="0" applyNumberFormat="1" applyFont="1" applyFill="1" applyBorder="1" applyAlignment="1">
      <alignment horizontal="left" vertical="justify"/>
    </xf>
    <xf numFmtId="0" fontId="32" fillId="2" borderId="0" xfId="0" applyFont="1" applyFill="1" applyAlignment="1"/>
    <xf numFmtId="0" fontId="32" fillId="2" borderId="0" xfId="0" applyFont="1" applyFill="1" applyBorder="1" applyAlignment="1"/>
    <xf numFmtId="1" fontId="11" fillId="0" borderId="32" xfId="0" applyNumberFormat="1" applyFont="1" applyFill="1" applyBorder="1" applyAlignment="1">
      <alignment horizontal="center" vertical="center" wrapText="1" shrinkToFi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7" fillId="0" borderId="63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7" fillId="0" borderId="51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 wrapText="1"/>
    </xf>
    <xf numFmtId="0" fontId="27" fillId="0" borderId="41" xfId="0" applyNumberFormat="1" applyFont="1" applyFill="1" applyBorder="1" applyAlignment="1">
      <alignment horizontal="center" vertical="center" wrapText="1"/>
    </xf>
    <xf numFmtId="0" fontId="27" fillId="0" borderId="29" xfId="0" applyNumberFormat="1" applyFont="1" applyFill="1" applyBorder="1" applyAlignment="1">
      <alignment horizontal="center" vertical="center" wrapText="1"/>
    </xf>
    <xf numFmtId="0" fontId="27" fillId="0" borderId="64" xfId="0" applyNumberFormat="1" applyFont="1" applyFill="1" applyBorder="1" applyAlignment="1">
      <alignment horizontal="center" vertical="center" textRotation="90" wrapText="1"/>
    </xf>
    <xf numFmtId="0" fontId="27" fillId="0" borderId="42" xfId="0" applyNumberFormat="1" applyFont="1" applyFill="1" applyBorder="1" applyAlignment="1">
      <alignment horizontal="center" vertical="center" textRotation="90" wrapText="1"/>
    </xf>
    <xf numFmtId="0" fontId="27" fillId="0" borderId="50" xfId="0" applyNumberFormat="1" applyFont="1" applyFill="1" applyBorder="1" applyAlignment="1">
      <alignment horizontal="center" vertical="center" textRotation="90" wrapText="1"/>
    </xf>
    <xf numFmtId="49" fontId="27" fillId="0" borderId="63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64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59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>
      <alignment horizontal="center" vertical="center" textRotation="90"/>
    </xf>
    <xf numFmtId="0" fontId="27" fillId="0" borderId="46" xfId="0" applyNumberFormat="1" applyFont="1" applyFill="1" applyBorder="1" applyAlignment="1">
      <alignment horizontal="center" vertical="center" textRotation="90"/>
    </xf>
    <xf numFmtId="0" fontId="27" fillId="0" borderId="32" xfId="0" applyNumberFormat="1" applyFont="1" applyFill="1" applyBorder="1" applyAlignment="1">
      <alignment horizontal="center" vertical="center" textRotation="90"/>
    </xf>
    <xf numFmtId="0" fontId="27" fillId="0" borderId="41" xfId="0" applyNumberFormat="1" applyFont="1" applyFill="1" applyBorder="1" applyAlignment="1">
      <alignment horizontal="center" vertical="center" textRotation="90" wrapText="1"/>
    </xf>
    <xf numFmtId="0" fontId="27" fillId="0" borderId="18" xfId="0" applyNumberFormat="1" applyFont="1" applyFill="1" applyBorder="1" applyAlignment="1">
      <alignment horizontal="center" vertical="center" textRotation="90" wrapText="1"/>
    </xf>
    <xf numFmtId="0" fontId="27" fillId="0" borderId="11" xfId="0" applyNumberFormat="1" applyFont="1" applyFill="1" applyBorder="1" applyAlignment="1">
      <alignment horizontal="center" vertical="center" textRotation="90" wrapText="1"/>
    </xf>
    <xf numFmtId="0" fontId="27" fillId="0" borderId="48" xfId="0" applyNumberFormat="1" applyFont="1" applyFill="1" applyBorder="1" applyAlignment="1">
      <alignment horizontal="center" vertical="center" textRotation="90"/>
    </xf>
    <xf numFmtId="0" fontId="27" fillId="0" borderId="58" xfId="0" applyNumberFormat="1" applyFont="1" applyFill="1" applyBorder="1" applyAlignment="1">
      <alignment horizontal="center" vertical="center" textRotation="90"/>
    </xf>
    <xf numFmtId="0" fontId="27" fillId="0" borderId="55" xfId="0" applyNumberFormat="1" applyFont="1" applyFill="1" applyBorder="1" applyAlignment="1">
      <alignment horizontal="center" vertical="center" textRotation="90"/>
    </xf>
    <xf numFmtId="0" fontId="27" fillId="0" borderId="1" xfId="0" applyNumberFormat="1" applyFont="1" applyFill="1" applyBorder="1" applyAlignment="1">
      <alignment horizontal="center" vertical="top"/>
    </xf>
    <xf numFmtId="0" fontId="27" fillId="0" borderId="19" xfId="0" applyNumberFormat="1" applyFont="1" applyFill="1" applyBorder="1" applyAlignment="1">
      <alignment horizontal="center" vertical="top"/>
    </xf>
    <xf numFmtId="0" fontId="27" fillId="0" borderId="2" xfId="0" applyNumberFormat="1" applyFont="1" applyFill="1" applyBorder="1" applyAlignment="1">
      <alignment horizontal="center" vertical="top"/>
    </xf>
    <xf numFmtId="49" fontId="27" fillId="0" borderId="46" xfId="0" applyNumberFormat="1" applyFont="1" applyFill="1" applyBorder="1" applyAlignment="1">
      <alignment horizontal="center" vertical="center" textRotation="90" wrapText="1"/>
    </xf>
    <xf numFmtId="49" fontId="27" fillId="0" borderId="32" xfId="0" applyNumberFormat="1" applyFont="1" applyFill="1" applyBorder="1" applyAlignment="1">
      <alignment horizontal="center" vertical="center" textRotation="90" wrapText="1"/>
    </xf>
    <xf numFmtId="49" fontId="27" fillId="0" borderId="17" xfId="0" applyNumberFormat="1" applyFont="1" applyFill="1" applyBorder="1" applyAlignment="1">
      <alignment horizontal="center" vertical="center" textRotation="90" wrapText="1"/>
    </xf>
    <xf numFmtId="49" fontId="27" fillId="0" borderId="10" xfId="0" applyNumberFormat="1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27" fillId="0" borderId="3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 textRotation="90" wrapText="1"/>
    </xf>
    <xf numFmtId="0" fontId="27" fillId="0" borderId="5" xfId="0" applyNumberFormat="1" applyFont="1" applyFill="1" applyBorder="1" applyAlignment="1">
      <alignment horizontal="center" vertical="center" textRotation="90" wrapText="1"/>
    </xf>
    <xf numFmtId="0" fontId="27" fillId="0" borderId="55" xfId="0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49" fontId="27" fillId="0" borderId="17" xfId="0" applyNumberFormat="1" applyFont="1" applyFill="1" applyBorder="1" applyAlignment="1">
      <alignment horizontal="center" vertical="center" textRotation="90"/>
    </xf>
    <xf numFmtId="49" fontId="27" fillId="0" borderId="10" xfId="0" applyNumberFormat="1" applyFont="1" applyFill="1" applyBorder="1" applyAlignment="1">
      <alignment horizontal="center" vertical="center" textRotation="90"/>
    </xf>
    <xf numFmtId="49" fontId="27" fillId="0" borderId="56" xfId="0" applyNumberFormat="1" applyFont="1" applyFill="1" applyBorder="1" applyAlignment="1">
      <alignment horizontal="center" vertical="center" textRotation="90" wrapText="1"/>
    </xf>
    <xf numFmtId="49" fontId="27" fillId="0" borderId="18" xfId="0" applyNumberFormat="1" applyFont="1" applyFill="1" applyBorder="1" applyAlignment="1">
      <alignment horizontal="center" vertical="center" textRotation="90" wrapText="1"/>
    </xf>
    <xf numFmtId="49" fontId="27" fillId="0" borderId="11" xfId="0" applyNumberFormat="1" applyFont="1" applyFill="1" applyBorder="1" applyAlignment="1">
      <alignment horizontal="center" vertical="center" textRotation="90" wrapText="1"/>
    </xf>
    <xf numFmtId="0" fontId="26" fillId="0" borderId="24" xfId="0" applyNumberFormat="1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44" xfId="0" applyFont="1" applyFill="1" applyBorder="1" applyAlignment="1">
      <alignment horizontal="right" vertical="center" wrapText="1" shrinkToFit="1"/>
    </xf>
    <xf numFmtId="0" fontId="2" fillId="0" borderId="13" xfId="0" applyFont="1" applyFill="1" applyBorder="1" applyAlignment="1">
      <alignment horizontal="right" vertical="center" wrapText="1" shrinkToFit="1"/>
    </xf>
    <xf numFmtId="0" fontId="2" fillId="0" borderId="6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left" vertical="center" wrapText="1" shrinkToFit="1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 shrinkToFit="1"/>
    </xf>
    <xf numFmtId="0" fontId="26" fillId="0" borderId="24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right" vertical="center" wrapText="1" shrinkToFit="1"/>
    </xf>
    <xf numFmtId="0" fontId="24" fillId="0" borderId="24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 shrinkToFit="1"/>
    </xf>
    <xf numFmtId="0" fontId="24" fillId="0" borderId="4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14" fillId="0" borderId="63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64" xfId="0" applyNumberFormat="1" applyFont="1" applyFill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/>
    </xf>
    <xf numFmtId="0" fontId="14" fillId="0" borderId="59" xfId="0" applyNumberFormat="1" applyFont="1" applyFill="1" applyBorder="1" applyAlignment="1">
      <alignment horizontal="center" vertical="center"/>
    </xf>
    <xf numFmtId="0" fontId="14" fillId="0" borderId="62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/>
    <xf numFmtId="0" fontId="24" fillId="0" borderId="43" xfId="0" applyFont="1" applyFill="1" applyBorder="1" applyAlignment="1"/>
    <xf numFmtId="0" fontId="14" fillId="0" borderId="59" xfId="0" applyFont="1" applyFill="1" applyBorder="1" applyAlignment="1">
      <alignment horizontal="right" vertical="center" wrapText="1" shrinkToFit="1"/>
    </xf>
    <xf numFmtId="0" fontId="14" fillId="0" borderId="62" xfId="0" applyFont="1" applyFill="1" applyBorder="1" applyAlignment="1">
      <alignment horizontal="right" vertical="center" wrapText="1" shrinkToFit="1"/>
    </xf>
    <xf numFmtId="0" fontId="14" fillId="0" borderId="50" xfId="0" applyFont="1" applyFill="1" applyBorder="1" applyAlignment="1">
      <alignment horizontal="right" vertical="center" wrapText="1" shrinkToFit="1"/>
    </xf>
    <xf numFmtId="0" fontId="14" fillId="0" borderId="0" xfId="0" applyFont="1" applyFill="1" applyBorder="1" applyAlignment="1">
      <alignment horizontal="center"/>
    </xf>
    <xf numFmtId="0" fontId="32" fillId="0" borderId="25" xfId="0" applyNumberFormat="1" applyFont="1" applyFill="1" applyBorder="1" applyAlignment="1">
      <alignment horizontal="left" vertical="center" wrapText="1" shrinkToFit="1"/>
    </xf>
    <xf numFmtId="0" fontId="41" fillId="0" borderId="7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58" xfId="0" applyNumberFormat="1" applyFont="1" applyFill="1" applyBorder="1" applyAlignment="1">
      <alignment horizontal="left" vertical="center" wrapText="1" shrinkToFit="1"/>
    </xf>
    <xf numFmtId="0" fontId="32" fillId="0" borderId="33" xfId="0" applyNumberFormat="1" applyFont="1" applyFill="1" applyBorder="1" applyAlignment="1">
      <alignment horizontal="left" vertical="center" wrapText="1" shrinkToFit="1"/>
    </xf>
    <xf numFmtId="0" fontId="32" fillId="0" borderId="40" xfId="0" applyNumberFormat="1" applyFont="1" applyFill="1" applyBorder="1" applyAlignment="1">
      <alignment horizontal="left" vertical="center" wrapText="1" shrinkToFi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49" fontId="40" fillId="2" borderId="0" xfId="0" applyNumberFormat="1" applyFont="1" applyFill="1" applyBorder="1" applyAlignment="1">
      <alignment horizontal="right" vertical="justify"/>
    </xf>
    <xf numFmtId="0" fontId="2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6" fillId="0" borderId="62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justify"/>
    </xf>
    <xf numFmtId="49" fontId="6" fillId="0" borderId="0" xfId="0" applyNumberFormat="1" applyFont="1" applyFill="1" applyBorder="1" applyAlignment="1">
      <alignment horizontal="left" vertical="center" wrapText="1"/>
    </xf>
    <xf numFmtId="0" fontId="32" fillId="0" borderId="31" xfId="0" applyNumberFormat="1" applyFont="1" applyFill="1" applyBorder="1" applyAlignment="1">
      <alignment horizontal="left" vertical="center" wrapText="1" shrinkToFi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2" fillId="0" borderId="30" xfId="0" applyNumberFormat="1" applyFont="1" applyFill="1" applyBorder="1" applyAlignment="1">
      <alignment horizontal="left" vertical="center" wrapText="1" shrinkToFit="1"/>
    </xf>
    <xf numFmtId="0" fontId="32" fillId="0" borderId="22" xfId="0" applyNumberFormat="1" applyFont="1" applyFill="1" applyBorder="1" applyAlignment="1">
      <alignment horizontal="left" vertical="center" wrapText="1" shrinkToFit="1"/>
    </xf>
    <xf numFmtId="0" fontId="32" fillId="0" borderId="23" xfId="0" applyNumberFormat="1" applyFont="1" applyFill="1" applyBorder="1" applyAlignment="1">
      <alignment horizontal="left" vertical="center" wrapText="1" shrinkToFit="1"/>
    </xf>
    <xf numFmtId="0" fontId="32" fillId="0" borderId="22" xfId="0" applyFont="1" applyFill="1" applyBorder="1" applyAlignment="1">
      <alignment horizontal="left" vertical="center" wrapText="1" shrinkToFit="1"/>
    </xf>
    <xf numFmtId="0" fontId="32" fillId="0" borderId="24" xfId="0" applyFont="1" applyFill="1" applyBorder="1" applyAlignment="1">
      <alignment horizontal="left" vertical="center" wrapText="1" shrinkToFit="1"/>
    </xf>
    <xf numFmtId="0" fontId="32" fillId="0" borderId="23" xfId="0" applyFont="1" applyFill="1" applyBorder="1" applyAlignment="1">
      <alignment horizontal="left" vertical="center" wrapText="1" shrinkToFit="1"/>
    </xf>
    <xf numFmtId="0" fontId="32" fillId="0" borderId="26" xfId="0" applyNumberFormat="1" applyFont="1" applyFill="1" applyBorder="1" applyAlignment="1">
      <alignment horizontal="left" vertical="center" wrapText="1" shrinkToFi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37" xfId="0" applyNumberFormat="1" applyFont="1" applyFill="1" applyBorder="1" applyAlignment="1">
      <alignment horizontal="left" vertical="center" wrapText="1" shrinkToFit="1"/>
    </xf>
    <xf numFmtId="0" fontId="32" fillId="0" borderId="38" xfId="0" applyNumberFormat="1" applyFont="1" applyFill="1" applyBorder="1" applyAlignment="1">
      <alignment horizontal="left" vertical="center" wrapText="1" shrinkToFit="1"/>
    </xf>
    <xf numFmtId="0" fontId="32" fillId="0" borderId="39" xfId="0" applyNumberFormat="1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center" wrapText="1" shrinkToFit="1"/>
    </xf>
    <xf numFmtId="0" fontId="32" fillId="0" borderId="19" xfId="0" applyFont="1" applyFill="1" applyBorder="1" applyAlignment="1">
      <alignment horizontal="left" vertical="center" wrapText="1" shrinkToFit="1"/>
    </xf>
    <xf numFmtId="0" fontId="32" fillId="0" borderId="2" xfId="0" applyFont="1" applyFill="1" applyBorder="1" applyAlignment="1">
      <alignment horizontal="left" vertical="center" wrapText="1" shrinkToFi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 shrinkToFit="1"/>
    </xf>
    <xf numFmtId="0" fontId="32" fillId="0" borderId="19" xfId="0" applyNumberFormat="1" applyFont="1" applyFill="1" applyBorder="1" applyAlignment="1">
      <alignment horizontal="left" vertical="center" wrapText="1" shrinkToFit="1"/>
    </xf>
    <xf numFmtId="0" fontId="32" fillId="0" borderId="2" xfId="0" applyNumberFormat="1" applyFont="1" applyFill="1" applyBorder="1" applyAlignment="1">
      <alignment horizontal="left" vertical="center" wrapText="1" shrinkToFit="1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65" xfId="0" applyFont="1" applyFill="1" applyBorder="1" applyAlignment="1">
      <alignment horizontal="center" vertical="center" textRotation="90"/>
    </xf>
    <xf numFmtId="0" fontId="26" fillId="0" borderId="45" xfId="0" applyFont="1" applyFill="1" applyBorder="1" applyAlignment="1">
      <alignment horizontal="center" vertical="center" textRotation="90"/>
    </xf>
    <xf numFmtId="49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/>
    </xf>
    <xf numFmtId="0" fontId="14" fillId="2" borderId="27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47625</xdr:colOff>
      <xdr:row>3</xdr:row>
      <xdr:rowOff>487680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" y="259080"/>
          <a:ext cx="1263015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6"/>
  <sheetViews>
    <sheetView showZeros="0" tabSelected="1" view="pageBreakPreview" topLeftCell="A25" zoomScale="40" zoomScaleNormal="48" zoomScaleSheetLayoutView="40" workbookViewId="0">
      <selection activeCell="E26" sqref="E26:L26"/>
    </sheetView>
  </sheetViews>
  <sheetFormatPr defaultColWidth="10.109375" defaultRowHeight="15" x14ac:dyDescent="0.25"/>
  <cols>
    <col min="1" max="1" width="7.6640625" style="2" customWidth="1"/>
    <col min="2" max="2" width="26.33203125" style="2" customWidth="1"/>
    <col min="3" max="3" width="30.5546875" style="3" customWidth="1"/>
    <col min="4" max="4" width="15.44140625" style="4" customWidth="1"/>
    <col min="5" max="5" width="7.88671875" style="5" customWidth="1"/>
    <col min="6" max="6" width="15.886718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3" style="6" customWidth="1"/>
    <col min="11" max="11" width="2.109375" style="6" hidden="1" customWidth="1"/>
    <col min="12" max="12" width="5.6640625" style="7" customWidth="1"/>
    <col min="13" max="13" width="11.109375" style="7" customWidth="1"/>
    <col min="14" max="15" width="11.44140625" style="7" customWidth="1"/>
    <col min="16" max="16" width="8.6640625" style="7" customWidth="1"/>
    <col min="17" max="17" width="7" style="7" customWidth="1"/>
    <col min="18" max="18" width="8.88671875" style="7" customWidth="1"/>
    <col min="19" max="19" width="7.5546875" style="7" customWidth="1"/>
    <col min="20" max="20" width="9" style="7" customWidth="1"/>
    <col min="21" max="21" width="7.6640625" style="7" customWidth="1"/>
    <col min="22" max="22" width="8.109375" style="7" customWidth="1"/>
    <col min="23" max="23" width="9.5546875" style="7" customWidth="1"/>
    <col min="24" max="24" width="6.88671875" style="2" customWidth="1"/>
    <col min="25" max="25" width="7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4" width="7.33203125" style="2" customWidth="1"/>
    <col min="35" max="35" width="7.88671875" style="2" customWidth="1"/>
    <col min="36" max="36" width="7.44140625" style="2" customWidth="1"/>
    <col min="37" max="37" width="7.33203125" style="2" customWidth="1"/>
    <col min="38" max="38" width="8.33203125" style="2" customWidth="1"/>
    <col min="39" max="39" width="6.5546875" style="2" customWidth="1"/>
    <col min="40" max="42" width="10.109375" style="1"/>
    <col min="43" max="43" width="11.109375" style="1" customWidth="1"/>
    <col min="44" max="63" width="10.109375" style="1" hidden="1" customWidth="1"/>
    <col min="64" max="64" width="11.33203125" style="1" customWidth="1"/>
    <col min="65" max="16384" width="10.109375" style="1"/>
  </cols>
  <sheetData>
    <row r="1" spans="1:39" ht="22.8" x14ac:dyDescent="0.4">
      <c r="A1" s="377" t="s">
        <v>89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</row>
    <row r="2" spans="1:39" ht="7.5" customHeight="1" x14ac:dyDescent="0.25"/>
    <row r="3" spans="1:39" ht="35.4" x14ac:dyDescent="0.25">
      <c r="A3" s="219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</row>
    <row r="4" spans="1:39" s="188" customFormat="1" ht="42.75" customHeight="1" x14ac:dyDescent="0.25">
      <c r="A4" s="435" t="s">
        <v>108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</row>
    <row r="5" spans="1:39" s="188" customFormat="1" ht="32.4" customHeight="1" x14ac:dyDescent="0.4">
      <c r="A5" s="179"/>
      <c r="B5" s="436" t="s">
        <v>39</v>
      </c>
      <c r="C5" s="436"/>
      <c r="D5" s="189"/>
      <c r="E5" s="186"/>
      <c r="F5" s="186"/>
      <c r="G5" s="186"/>
      <c r="H5" s="437" t="s">
        <v>107</v>
      </c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186"/>
      <c r="AA5" s="186"/>
      <c r="AB5" s="190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</row>
    <row r="6" spans="1:39" s="188" customFormat="1" ht="36" customHeight="1" x14ac:dyDescent="0.3">
      <c r="A6" s="191" t="s">
        <v>67</v>
      </c>
      <c r="B6" s="191"/>
      <c r="C6" s="191"/>
      <c r="D6" s="192"/>
      <c r="F6" s="193" t="s">
        <v>40</v>
      </c>
      <c r="G6" s="194"/>
      <c r="H6" s="194"/>
      <c r="I6" s="195"/>
      <c r="J6" s="194" t="s">
        <v>0</v>
      </c>
      <c r="K6" s="196" t="s">
        <v>0</v>
      </c>
      <c r="L6" s="438" t="s">
        <v>61</v>
      </c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187"/>
      <c r="Y6" s="187"/>
      <c r="Z6" s="187"/>
      <c r="AA6" s="197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39" s="188" customFormat="1" ht="29.25" customHeight="1" x14ac:dyDescent="0.3">
      <c r="A7" s="443" t="s">
        <v>41</v>
      </c>
      <c r="B7" s="443"/>
      <c r="C7" s="443"/>
      <c r="D7" s="192"/>
      <c r="E7" s="434" t="s">
        <v>119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187"/>
      <c r="Y7" s="198" t="s">
        <v>42</v>
      </c>
      <c r="Z7" s="178"/>
      <c r="AA7" s="197"/>
      <c r="AB7" s="178"/>
      <c r="AC7" s="184"/>
      <c r="AD7" s="444" t="s">
        <v>43</v>
      </c>
      <c r="AE7" s="444"/>
      <c r="AF7" s="444"/>
      <c r="AG7" s="444"/>
      <c r="AH7" s="444"/>
      <c r="AI7" s="444"/>
      <c r="AJ7" s="444"/>
      <c r="AK7" s="444"/>
      <c r="AL7" s="444"/>
      <c r="AM7" s="444"/>
    </row>
    <row r="8" spans="1:39" s="188" customFormat="1" ht="33" customHeight="1" x14ac:dyDescent="0.35">
      <c r="A8" s="180"/>
      <c r="B8" s="180"/>
      <c r="C8" s="180"/>
      <c r="D8" s="192"/>
      <c r="F8" s="195"/>
      <c r="G8" s="187"/>
      <c r="H8" s="187"/>
      <c r="I8" s="187"/>
      <c r="J8" s="187"/>
      <c r="K8" s="187"/>
      <c r="L8" s="445" t="s">
        <v>115</v>
      </c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199"/>
      <c r="Y8" s="198" t="s">
        <v>1</v>
      </c>
      <c r="Z8" s="178"/>
      <c r="AA8" s="197"/>
      <c r="AB8" s="178"/>
      <c r="AC8" s="185"/>
      <c r="AD8" s="442" t="s">
        <v>70</v>
      </c>
      <c r="AE8" s="442"/>
      <c r="AF8" s="442"/>
      <c r="AG8" s="442"/>
      <c r="AH8" s="442"/>
      <c r="AI8" s="442"/>
      <c r="AJ8" s="442"/>
      <c r="AK8" s="442"/>
      <c r="AL8" s="442"/>
      <c r="AM8" s="442"/>
    </row>
    <row r="9" spans="1:39" s="188" customFormat="1" ht="27" customHeight="1" x14ac:dyDescent="0.4">
      <c r="A9" s="180"/>
      <c r="B9" s="200" t="s">
        <v>68</v>
      </c>
      <c r="C9" s="200"/>
      <c r="D9" s="200"/>
      <c r="F9" s="201" t="s">
        <v>44</v>
      </c>
      <c r="G9" s="194"/>
      <c r="H9" s="194"/>
      <c r="I9" s="195"/>
      <c r="J9" s="194" t="s">
        <v>0</v>
      </c>
      <c r="K9" s="196" t="s">
        <v>0</v>
      </c>
      <c r="L9" s="441" t="s">
        <v>45</v>
      </c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199"/>
      <c r="Y9" s="202" t="s">
        <v>62</v>
      </c>
      <c r="Z9" s="178"/>
      <c r="AA9" s="197"/>
      <c r="AB9" s="178"/>
      <c r="AC9" s="185"/>
      <c r="AD9" s="442" t="s">
        <v>104</v>
      </c>
      <c r="AE9" s="442"/>
      <c r="AF9" s="442"/>
      <c r="AG9" s="442"/>
      <c r="AH9" s="442"/>
      <c r="AI9" s="442"/>
      <c r="AJ9" s="442"/>
      <c r="AK9" s="442"/>
      <c r="AL9" s="442"/>
      <c r="AM9" s="442"/>
    </row>
    <row r="10" spans="1:39" s="188" customFormat="1" ht="34.5" customHeight="1" x14ac:dyDescent="0.4">
      <c r="A10" s="180"/>
      <c r="B10" s="439" t="s">
        <v>106</v>
      </c>
      <c r="C10" s="439"/>
      <c r="D10" s="439"/>
      <c r="F10" s="440" t="s">
        <v>3</v>
      </c>
      <c r="G10" s="440"/>
      <c r="H10" s="440"/>
      <c r="I10" s="440"/>
      <c r="J10" s="203" t="s">
        <v>0</v>
      </c>
      <c r="K10" s="196" t="s">
        <v>0</v>
      </c>
      <c r="L10" s="441" t="s">
        <v>69</v>
      </c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199"/>
      <c r="Y10" s="202" t="s">
        <v>2</v>
      </c>
      <c r="Z10" s="178"/>
      <c r="AA10" s="204"/>
      <c r="AB10" s="178"/>
      <c r="AC10" s="185"/>
      <c r="AD10" s="442" t="s">
        <v>46</v>
      </c>
      <c r="AE10" s="442"/>
      <c r="AF10" s="442"/>
      <c r="AG10" s="442"/>
      <c r="AH10" s="442"/>
      <c r="AI10" s="442"/>
      <c r="AJ10" s="442"/>
      <c r="AK10" s="442"/>
      <c r="AL10" s="442"/>
      <c r="AM10" s="442"/>
    </row>
    <row r="11" spans="1:39" s="188" customFormat="1" ht="19.5" customHeight="1" thickBot="1" x14ac:dyDescent="0.45">
      <c r="A11" s="178"/>
      <c r="B11" s="178"/>
      <c r="C11" s="205"/>
      <c r="D11" s="205"/>
      <c r="E11" s="206"/>
      <c r="F11" s="195"/>
      <c r="G11" s="195"/>
      <c r="H11" s="195"/>
      <c r="I11" s="207"/>
      <c r="J11" s="208"/>
      <c r="K11" s="209"/>
      <c r="L11" s="209"/>
      <c r="M11" s="209"/>
      <c r="N11" s="209"/>
      <c r="O11" s="209"/>
      <c r="P11" s="209"/>
      <c r="Q11" s="209"/>
      <c r="R11" s="180"/>
      <c r="S11" s="180"/>
      <c r="T11" s="180"/>
      <c r="U11" s="180"/>
      <c r="V11" s="180"/>
      <c r="W11" s="180"/>
      <c r="X11" s="180"/>
      <c r="Y11" s="180"/>
      <c r="Z11" s="180"/>
      <c r="AA11" s="178"/>
      <c r="AB11" s="210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 s="211" customFormat="1" ht="46.5" customHeight="1" thickBot="1" x14ac:dyDescent="0.3">
      <c r="A12" s="431" t="s">
        <v>47</v>
      </c>
      <c r="B12" s="221" t="s">
        <v>71</v>
      </c>
      <c r="C12" s="221"/>
      <c r="D12" s="222"/>
      <c r="E12" s="227" t="s">
        <v>48</v>
      </c>
      <c r="F12" s="228"/>
      <c r="G12" s="228"/>
      <c r="H12" s="228"/>
      <c r="I12" s="228"/>
      <c r="J12" s="228"/>
      <c r="K12" s="228"/>
      <c r="L12" s="229"/>
      <c r="M12" s="227" t="s">
        <v>72</v>
      </c>
      <c r="N12" s="236"/>
      <c r="O12" s="241" t="s">
        <v>4</v>
      </c>
      <c r="P12" s="242"/>
      <c r="Q12" s="242"/>
      <c r="R12" s="242"/>
      <c r="S12" s="242"/>
      <c r="T12" s="242"/>
      <c r="U12" s="243"/>
      <c r="V12" s="244"/>
      <c r="W12" s="253" t="s">
        <v>5</v>
      </c>
      <c r="X12" s="256" t="s">
        <v>6</v>
      </c>
      <c r="Y12" s="257"/>
      <c r="Z12" s="257"/>
      <c r="AA12" s="257"/>
      <c r="AB12" s="257"/>
      <c r="AC12" s="257"/>
      <c r="AD12" s="257"/>
      <c r="AE12" s="258"/>
      <c r="AF12" s="265" t="s">
        <v>49</v>
      </c>
      <c r="AG12" s="266"/>
      <c r="AH12" s="266"/>
      <c r="AI12" s="266"/>
      <c r="AJ12" s="266"/>
      <c r="AK12" s="266"/>
      <c r="AL12" s="266"/>
      <c r="AM12" s="267"/>
    </row>
    <row r="13" spans="1:39" s="211" customFormat="1" ht="33" customHeight="1" thickBot="1" x14ac:dyDescent="0.3">
      <c r="A13" s="432"/>
      <c r="B13" s="223"/>
      <c r="C13" s="223"/>
      <c r="D13" s="224"/>
      <c r="E13" s="230"/>
      <c r="F13" s="231"/>
      <c r="G13" s="231"/>
      <c r="H13" s="231"/>
      <c r="I13" s="231"/>
      <c r="J13" s="231"/>
      <c r="K13" s="231"/>
      <c r="L13" s="232"/>
      <c r="M13" s="237"/>
      <c r="N13" s="238"/>
      <c r="O13" s="245"/>
      <c r="P13" s="246"/>
      <c r="Q13" s="246"/>
      <c r="R13" s="246"/>
      <c r="S13" s="246"/>
      <c r="T13" s="246"/>
      <c r="U13" s="247"/>
      <c r="V13" s="248"/>
      <c r="W13" s="254"/>
      <c r="X13" s="259"/>
      <c r="Y13" s="260"/>
      <c r="Z13" s="260"/>
      <c r="AA13" s="260"/>
      <c r="AB13" s="260"/>
      <c r="AC13" s="260"/>
      <c r="AD13" s="260"/>
      <c r="AE13" s="261"/>
      <c r="AF13" s="379" t="s">
        <v>85</v>
      </c>
      <c r="AG13" s="380"/>
      <c r="AH13" s="380"/>
      <c r="AI13" s="380"/>
      <c r="AJ13" s="380"/>
      <c r="AK13" s="380"/>
      <c r="AL13" s="380"/>
      <c r="AM13" s="381"/>
    </row>
    <row r="14" spans="1:39" s="211" customFormat="1" ht="36.6" customHeight="1" thickBot="1" x14ac:dyDescent="0.3">
      <c r="A14" s="432"/>
      <c r="B14" s="223"/>
      <c r="C14" s="223"/>
      <c r="D14" s="224"/>
      <c r="E14" s="230"/>
      <c r="F14" s="231"/>
      <c r="G14" s="231"/>
      <c r="H14" s="231"/>
      <c r="I14" s="231"/>
      <c r="J14" s="231"/>
      <c r="K14" s="231"/>
      <c r="L14" s="232"/>
      <c r="M14" s="239"/>
      <c r="N14" s="240"/>
      <c r="O14" s="249"/>
      <c r="P14" s="250"/>
      <c r="Q14" s="250"/>
      <c r="R14" s="250"/>
      <c r="S14" s="250"/>
      <c r="T14" s="250"/>
      <c r="U14" s="251"/>
      <c r="V14" s="252"/>
      <c r="W14" s="254"/>
      <c r="X14" s="262"/>
      <c r="Y14" s="263"/>
      <c r="Z14" s="263"/>
      <c r="AA14" s="263"/>
      <c r="AB14" s="263"/>
      <c r="AC14" s="263"/>
      <c r="AD14" s="263"/>
      <c r="AE14" s="264"/>
      <c r="AF14" s="382" t="s">
        <v>120</v>
      </c>
      <c r="AG14" s="383"/>
      <c r="AH14" s="383"/>
      <c r="AI14" s="383"/>
      <c r="AJ14" s="384"/>
      <c r="AK14" s="384"/>
      <c r="AL14" s="384"/>
      <c r="AM14" s="385"/>
    </row>
    <row r="15" spans="1:39" s="10" customFormat="1" ht="27.75" customHeight="1" x14ac:dyDescent="0.25">
      <c r="A15" s="432"/>
      <c r="B15" s="223"/>
      <c r="C15" s="223"/>
      <c r="D15" s="224"/>
      <c r="E15" s="230"/>
      <c r="F15" s="231"/>
      <c r="G15" s="231"/>
      <c r="H15" s="231"/>
      <c r="I15" s="231"/>
      <c r="J15" s="231"/>
      <c r="K15" s="231"/>
      <c r="L15" s="232"/>
      <c r="M15" s="268" t="s">
        <v>7</v>
      </c>
      <c r="N15" s="271" t="s">
        <v>8</v>
      </c>
      <c r="O15" s="274" t="s">
        <v>9</v>
      </c>
      <c r="P15" s="277" t="s">
        <v>10</v>
      </c>
      <c r="Q15" s="278"/>
      <c r="R15" s="278"/>
      <c r="S15" s="278"/>
      <c r="T15" s="278"/>
      <c r="U15" s="278"/>
      <c r="V15" s="279"/>
      <c r="W15" s="254"/>
      <c r="X15" s="280" t="s">
        <v>11</v>
      </c>
      <c r="Y15" s="282" t="s">
        <v>12</v>
      </c>
      <c r="Z15" s="282" t="s">
        <v>13</v>
      </c>
      <c r="AA15" s="313" t="s">
        <v>14</v>
      </c>
      <c r="AB15" s="313" t="s">
        <v>15</v>
      </c>
      <c r="AC15" s="282" t="s">
        <v>50</v>
      </c>
      <c r="AD15" s="282" t="s">
        <v>16</v>
      </c>
      <c r="AE15" s="315" t="s">
        <v>17</v>
      </c>
      <c r="AF15" s="284" t="s">
        <v>93</v>
      </c>
      <c r="AG15" s="285"/>
      <c r="AH15" s="285"/>
      <c r="AI15" s="285"/>
      <c r="AJ15" s="286" t="s">
        <v>94</v>
      </c>
      <c r="AK15" s="287"/>
      <c r="AL15" s="287"/>
      <c r="AM15" s="288"/>
    </row>
    <row r="16" spans="1:39" s="11" customFormat="1" ht="25.5" customHeight="1" thickBot="1" x14ac:dyDescent="0.3">
      <c r="A16" s="432"/>
      <c r="B16" s="223"/>
      <c r="C16" s="223"/>
      <c r="D16" s="224"/>
      <c r="E16" s="230"/>
      <c r="F16" s="231"/>
      <c r="G16" s="231"/>
      <c r="H16" s="231"/>
      <c r="I16" s="231"/>
      <c r="J16" s="231"/>
      <c r="K16" s="231"/>
      <c r="L16" s="232"/>
      <c r="M16" s="269"/>
      <c r="N16" s="272"/>
      <c r="O16" s="275"/>
      <c r="P16" s="289" t="s">
        <v>18</v>
      </c>
      <c r="Q16" s="290"/>
      <c r="R16" s="290" t="s">
        <v>51</v>
      </c>
      <c r="S16" s="290"/>
      <c r="T16" s="290" t="s">
        <v>52</v>
      </c>
      <c r="U16" s="290"/>
      <c r="V16" s="306" t="s">
        <v>29</v>
      </c>
      <c r="W16" s="254"/>
      <c r="X16" s="280"/>
      <c r="Y16" s="282"/>
      <c r="Z16" s="282"/>
      <c r="AA16" s="313"/>
      <c r="AB16" s="313"/>
      <c r="AC16" s="282"/>
      <c r="AD16" s="282"/>
      <c r="AE16" s="315"/>
      <c r="AF16" s="308" t="s">
        <v>28</v>
      </c>
      <c r="AG16" s="309"/>
      <c r="AH16" s="309"/>
      <c r="AI16" s="309"/>
      <c r="AJ16" s="310" t="s">
        <v>28</v>
      </c>
      <c r="AK16" s="311"/>
      <c r="AL16" s="311"/>
      <c r="AM16" s="312"/>
    </row>
    <row r="17" spans="1:39" s="11" customFormat="1" ht="39.75" customHeight="1" x14ac:dyDescent="0.25">
      <c r="A17" s="432"/>
      <c r="B17" s="223"/>
      <c r="C17" s="223"/>
      <c r="D17" s="224"/>
      <c r="E17" s="230"/>
      <c r="F17" s="231"/>
      <c r="G17" s="231"/>
      <c r="H17" s="231"/>
      <c r="I17" s="231"/>
      <c r="J17" s="231"/>
      <c r="K17" s="231"/>
      <c r="L17" s="232"/>
      <c r="M17" s="269"/>
      <c r="N17" s="272"/>
      <c r="O17" s="275"/>
      <c r="P17" s="289"/>
      <c r="Q17" s="290"/>
      <c r="R17" s="290"/>
      <c r="S17" s="290"/>
      <c r="T17" s="290"/>
      <c r="U17" s="290"/>
      <c r="V17" s="306"/>
      <c r="W17" s="254"/>
      <c r="X17" s="280"/>
      <c r="Y17" s="282"/>
      <c r="Z17" s="282"/>
      <c r="AA17" s="313"/>
      <c r="AB17" s="313"/>
      <c r="AC17" s="282"/>
      <c r="AD17" s="282"/>
      <c r="AE17" s="316"/>
      <c r="AF17" s="291" t="s">
        <v>9</v>
      </c>
      <c r="AG17" s="293" t="s">
        <v>19</v>
      </c>
      <c r="AH17" s="293"/>
      <c r="AI17" s="293"/>
      <c r="AJ17" s="291" t="s">
        <v>9</v>
      </c>
      <c r="AK17" s="293" t="s">
        <v>19</v>
      </c>
      <c r="AL17" s="293"/>
      <c r="AM17" s="294"/>
    </row>
    <row r="18" spans="1:39" s="11" customFormat="1" ht="231" customHeight="1" thickBot="1" x14ac:dyDescent="0.3">
      <c r="A18" s="433"/>
      <c r="B18" s="225"/>
      <c r="C18" s="225"/>
      <c r="D18" s="226"/>
      <c r="E18" s="233"/>
      <c r="F18" s="234"/>
      <c r="G18" s="234"/>
      <c r="H18" s="234"/>
      <c r="I18" s="234"/>
      <c r="J18" s="234"/>
      <c r="K18" s="234"/>
      <c r="L18" s="235"/>
      <c r="M18" s="270"/>
      <c r="N18" s="273"/>
      <c r="O18" s="276"/>
      <c r="P18" s="12" t="s">
        <v>53</v>
      </c>
      <c r="Q18" s="13" t="s">
        <v>54</v>
      </c>
      <c r="R18" s="13" t="s">
        <v>53</v>
      </c>
      <c r="S18" s="13" t="s">
        <v>54</v>
      </c>
      <c r="T18" s="13" t="s">
        <v>53</v>
      </c>
      <c r="U18" s="13" t="s">
        <v>54</v>
      </c>
      <c r="V18" s="307"/>
      <c r="W18" s="255"/>
      <c r="X18" s="281"/>
      <c r="Y18" s="283"/>
      <c r="Z18" s="283"/>
      <c r="AA18" s="314"/>
      <c r="AB18" s="314"/>
      <c r="AC18" s="283"/>
      <c r="AD18" s="283"/>
      <c r="AE18" s="317"/>
      <c r="AF18" s="292"/>
      <c r="AG18" s="14" t="s">
        <v>18</v>
      </c>
      <c r="AH18" s="14" t="s">
        <v>20</v>
      </c>
      <c r="AI18" s="14" t="s">
        <v>30</v>
      </c>
      <c r="AJ18" s="292"/>
      <c r="AK18" s="14" t="s">
        <v>18</v>
      </c>
      <c r="AL18" s="14" t="s">
        <v>20</v>
      </c>
      <c r="AM18" s="15" t="s">
        <v>30</v>
      </c>
    </row>
    <row r="19" spans="1:39" s="31" customFormat="1" ht="21.75" customHeight="1" thickBot="1" x14ac:dyDescent="0.3">
      <c r="A19" s="16">
        <v>1</v>
      </c>
      <c r="B19" s="295">
        <v>2</v>
      </c>
      <c r="C19" s="295"/>
      <c r="D19" s="296"/>
      <c r="E19" s="297">
        <v>3</v>
      </c>
      <c r="F19" s="298"/>
      <c r="G19" s="298"/>
      <c r="H19" s="298"/>
      <c r="I19" s="298"/>
      <c r="J19" s="298"/>
      <c r="K19" s="298"/>
      <c r="L19" s="299"/>
      <c r="M19" s="217">
        <v>4</v>
      </c>
      <c r="N19" s="17">
        <v>5</v>
      </c>
      <c r="O19" s="18">
        <v>6</v>
      </c>
      <c r="P19" s="19">
        <v>7</v>
      </c>
      <c r="Q19" s="19">
        <v>8</v>
      </c>
      <c r="R19" s="19">
        <v>9</v>
      </c>
      <c r="S19" s="19">
        <v>10</v>
      </c>
      <c r="T19" s="19">
        <v>11</v>
      </c>
      <c r="U19" s="20">
        <v>12</v>
      </c>
      <c r="V19" s="21">
        <v>13</v>
      </c>
      <c r="W19" s="22">
        <v>14</v>
      </c>
      <c r="X19" s="18">
        <v>15</v>
      </c>
      <c r="Y19" s="23">
        <v>16</v>
      </c>
      <c r="Z19" s="23">
        <v>17</v>
      </c>
      <c r="AA19" s="23">
        <v>18</v>
      </c>
      <c r="AB19" s="23">
        <v>19</v>
      </c>
      <c r="AC19" s="23">
        <v>20</v>
      </c>
      <c r="AD19" s="17">
        <v>21</v>
      </c>
      <c r="AE19" s="24">
        <v>22</v>
      </c>
      <c r="AF19" s="25">
        <v>23</v>
      </c>
      <c r="AG19" s="26">
        <v>24</v>
      </c>
      <c r="AH19" s="26">
        <v>25</v>
      </c>
      <c r="AI19" s="27">
        <v>26</v>
      </c>
      <c r="AJ19" s="28">
        <v>27</v>
      </c>
      <c r="AK19" s="29">
        <v>28</v>
      </c>
      <c r="AL19" s="29">
        <v>29</v>
      </c>
      <c r="AM19" s="30">
        <v>30</v>
      </c>
    </row>
    <row r="20" spans="1:39" s="32" customFormat="1" ht="37.5" customHeight="1" thickBot="1" x14ac:dyDescent="0.3">
      <c r="A20" s="300" t="s">
        <v>80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2"/>
    </row>
    <row r="21" spans="1:39" s="32" customFormat="1" ht="34.5" customHeight="1" thickBot="1" x14ac:dyDescent="0.3">
      <c r="A21" s="303" t="s">
        <v>75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5"/>
    </row>
    <row r="22" spans="1:39" s="33" customFormat="1" ht="60" customHeight="1" x14ac:dyDescent="0.4">
      <c r="A22" s="218">
        <v>1</v>
      </c>
      <c r="B22" s="420" t="s">
        <v>95</v>
      </c>
      <c r="C22" s="420"/>
      <c r="D22" s="397"/>
      <c r="E22" s="428" t="s">
        <v>36</v>
      </c>
      <c r="F22" s="429"/>
      <c r="G22" s="429"/>
      <c r="H22" s="429"/>
      <c r="I22" s="429"/>
      <c r="J22" s="429"/>
      <c r="K22" s="429"/>
      <c r="L22" s="430"/>
      <c r="M22" s="133">
        <v>2</v>
      </c>
      <c r="N22" s="134">
        <f>30*M22</f>
        <v>60</v>
      </c>
      <c r="O22" s="176"/>
      <c r="P22" s="135"/>
      <c r="Q22" s="136"/>
      <c r="R22" s="136"/>
      <c r="S22" s="136"/>
      <c r="T22" s="136"/>
      <c r="U22" s="136"/>
      <c r="V22" s="137"/>
      <c r="W22" s="177">
        <v>60</v>
      </c>
      <c r="X22" s="138"/>
      <c r="Y22" s="136"/>
      <c r="Z22" s="136"/>
      <c r="AA22" s="136"/>
      <c r="AB22" s="136"/>
      <c r="AC22" s="136"/>
      <c r="AD22" s="139"/>
      <c r="AE22" s="140"/>
      <c r="AF22" s="135"/>
      <c r="AG22" s="141"/>
      <c r="AH22" s="136"/>
      <c r="AI22" s="137"/>
      <c r="AJ22" s="135"/>
      <c r="AK22" s="136"/>
      <c r="AL22" s="136"/>
      <c r="AM22" s="142"/>
    </row>
    <row r="23" spans="1:39" s="92" customFormat="1" ht="60" customHeight="1" x14ac:dyDescent="0.4">
      <c r="A23" s="94">
        <v>2</v>
      </c>
      <c r="B23" s="389" t="s">
        <v>96</v>
      </c>
      <c r="C23" s="389"/>
      <c r="D23" s="394"/>
      <c r="E23" s="407" t="s">
        <v>35</v>
      </c>
      <c r="F23" s="325"/>
      <c r="G23" s="325"/>
      <c r="H23" s="325"/>
      <c r="I23" s="325"/>
      <c r="J23" s="325"/>
      <c r="K23" s="325"/>
      <c r="L23" s="408"/>
      <c r="M23" s="109">
        <v>2</v>
      </c>
      <c r="N23" s="113">
        <f>30*M23</f>
        <v>60</v>
      </c>
      <c r="O23" s="143"/>
      <c r="P23" s="114"/>
      <c r="Q23" s="110"/>
      <c r="R23" s="110"/>
      <c r="S23" s="110"/>
      <c r="T23" s="110"/>
      <c r="U23" s="110"/>
      <c r="V23" s="111"/>
      <c r="W23" s="112">
        <v>60</v>
      </c>
      <c r="X23" s="109"/>
      <c r="Y23" s="110"/>
      <c r="Z23" s="110"/>
      <c r="AA23" s="110"/>
      <c r="AB23" s="110"/>
      <c r="AC23" s="110"/>
      <c r="AD23" s="110"/>
      <c r="AE23" s="113"/>
      <c r="AF23" s="114"/>
      <c r="AG23" s="110"/>
      <c r="AH23" s="110"/>
      <c r="AI23" s="111"/>
      <c r="AJ23" s="114"/>
      <c r="AK23" s="110"/>
      <c r="AL23" s="110"/>
      <c r="AM23" s="144"/>
    </row>
    <row r="24" spans="1:39" s="91" customFormat="1" ht="45" customHeight="1" x14ac:dyDescent="0.4">
      <c r="A24" s="94">
        <v>3</v>
      </c>
      <c r="B24" s="389" t="s">
        <v>109</v>
      </c>
      <c r="C24" s="389"/>
      <c r="D24" s="394"/>
      <c r="E24" s="407" t="s">
        <v>31</v>
      </c>
      <c r="F24" s="325"/>
      <c r="G24" s="325"/>
      <c r="H24" s="325"/>
      <c r="I24" s="325"/>
      <c r="J24" s="325"/>
      <c r="K24" s="325"/>
      <c r="L24" s="408"/>
      <c r="M24" s="109">
        <v>3</v>
      </c>
      <c r="N24" s="113">
        <f>30*M24</f>
        <v>90</v>
      </c>
      <c r="O24" s="143">
        <f>P24+R24+T24</f>
        <v>0</v>
      </c>
      <c r="P24" s="114"/>
      <c r="Q24" s="110"/>
      <c r="R24" s="110"/>
      <c r="S24" s="110"/>
      <c r="T24" s="110"/>
      <c r="U24" s="110"/>
      <c r="V24" s="111"/>
      <c r="W24" s="112">
        <v>90</v>
      </c>
      <c r="X24" s="109"/>
      <c r="Y24" s="110"/>
      <c r="Z24" s="110"/>
      <c r="AA24" s="110"/>
      <c r="AB24" s="110"/>
      <c r="AC24" s="110"/>
      <c r="AD24" s="110"/>
      <c r="AE24" s="113"/>
      <c r="AF24" s="114"/>
      <c r="AG24" s="110"/>
      <c r="AH24" s="110"/>
      <c r="AI24" s="111"/>
      <c r="AJ24" s="114"/>
      <c r="AK24" s="110"/>
      <c r="AL24" s="110"/>
      <c r="AM24" s="144"/>
    </row>
    <row r="25" spans="1:39" s="93" customFormat="1" ht="84.6" customHeight="1" x14ac:dyDescent="0.4">
      <c r="A25" s="94">
        <v>4</v>
      </c>
      <c r="B25" s="413" t="s">
        <v>90</v>
      </c>
      <c r="C25" s="414"/>
      <c r="D25" s="415"/>
      <c r="E25" s="416" t="s">
        <v>37</v>
      </c>
      <c r="F25" s="417"/>
      <c r="G25" s="417"/>
      <c r="H25" s="417"/>
      <c r="I25" s="417"/>
      <c r="J25" s="417"/>
      <c r="K25" s="417"/>
      <c r="L25" s="418"/>
      <c r="M25" s="128">
        <v>3</v>
      </c>
      <c r="N25" s="152">
        <f t="shared" ref="N25:N30" si="0">30*M25</f>
        <v>90</v>
      </c>
      <c r="O25" s="153">
        <f t="shared" ref="O25:O30" si="1">P25+R25+T25</f>
        <v>72</v>
      </c>
      <c r="P25" s="128"/>
      <c r="Q25" s="126"/>
      <c r="R25" s="126">
        <v>72</v>
      </c>
      <c r="S25" s="126"/>
      <c r="T25" s="126"/>
      <c r="U25" s="126"/>
      <c r="V25" s="127"/>
      <c r="W25" s="118">
        <f t="shared" ref="W25:W30" si="2">N25-O25</f>
        <v>18</v>
      </c>
      <c r="X25" s="128"/>
      <c r="Y25" s="126">
        <v>2</v>
      </c>
      <c r="Z25" s="126">
        <v>1</v>
      </c>
      <c r="AA25" s="126"/>
      <c r="AB25" s="126"/>
      <c r="AC25" s="126"/>
      <c r="AD25" s="126"/>
      <c r="AE25" s="127"/>
      <c r="AF25" s="128">
        <f>AG25+AH25+AI25</f>
        <v>2</v>
      </c>
      <c r="AG25" s="126"/>
      <c r="AH25" s="126">
        <v>2</v>
      </c>
      <c r="AI25" s="127"/>
      <c r="AJ25" s="128">
        <f>SUM(AK25:AM25)</f>
        <v>2</v>
      </c>
      <c r="AK25" s="126"/>
      <c r="AL25" s="126">
        <v>2</v>
      </c>
      <c r="AM25" s="154"/>
    </row>
    <row r="26" spans="1:39" s="91" customFormat="1" ht="60" customHeight="1" thickBot="1" x14ac:dyDescent="0.45">
      <c r="A26" s="94">
        <v>5</v>
      </c>
      <c r="B26" s="394" t="s">
        <v>110</v>
      </c>
      <c r="C26" s="395"/>
      <c r="D26" s="396"/>
      <c r="E26" s="386" t="s">
        <v>57</v>
      </c>
      <c r="F26" s="387"/>
      <c r="G26" s="387"/>
      <c r="H26" s="387"/>
      <c r="I26" s="387"/>
      <c r="J26" s="387"/>
      <c r="K26" s="387"/>
      <c r="L26" s="388"/>
      <c r="M26" s="114">
        <v>2</v>
      </c>
      <c r="N26" s="113">
        <f t="shared" si="0"/>
        <v>60</v>
      </c>
      <c r="O26" s="143"/>
      <c r="P26" s="114"/>
      <c r="Q26" s="110"/>
      <c r="R26" s="110"/>
      <c r="S26" s="110"/>
      <c r="T26" s="110"/>
      <c r="U26" s="110"/>
      <c r="V26" s="111"/>
      <c r="W26" s="115">
        <v>60</v>
      </c>
      <c r="X26" s="114"/>
      <c r="Y26" s="110"/>
      <c r="Z26" s="110"/>
      <c r="AA26" s="110"/>
      <c r="AB26" s="110"/>
      <c r="AC26" s="110"/>
      <c r="AD26" s="110"/>
      <c r="AE26" s="111"/>
      <c r="AF26" s="114"/>
      <c r="AG26" s="110"/>
      <c r="AH26" s="110"/>
      <c r="AI26" s="111"/>
      <c r="AJ26" s="114"/>
      <c r="AK26" s="110"/>
      <c r="AL26" s="110"/>
      <c r="AM26" s="144"/>
    </row>
    <row r="27" spans="1:39" s="74" customFormat="1" ht="34.5" customHeight="1" thickBot="1" x14ac:dyDescent="0.45">
      <c r="A27" s="319" t="s">
        <v>73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107">
        <f>M25</f>
        <v>3</v>
      </c>
      <c r="N27" s="107">
        <f t="shared" ref="N27:AM27" si="3">N25</f>
        <v>90</v>
      </c>
      <c r="O27" s="107">
        <f t="shared" si="3"/>
        <v>72</v>
      </c>
      <c r="P27" s="107">
        <f t="shared" si="3"/>
        <v>0</v>
      </c>
      <c r="Q27" s="107">
        <f t="shared" si="3"/>
        <v>0</v>
      </c>
      <c r="R27" s="107">
        <f t="shared" si="3"/>
        <v>72</v>
      </c>
      <c r="S27" s="107">
        <f t="shared" si="3"/>
        <v>0</v>
      </c>
      <c r="T27" s="107">
        <f t="shared" si="3"/>
        <v>0</v>
      </c>
      <c r="U27" s="107">
        <f t="shared" si="3"/>
        <v>0</v>
      </c>
      <c r="V27" s="107">
        <f t="shared" si="3"/>
        <v>0</v>
      </c>
      <c r="W27" s="107">
        <v>18</v>
      </c>
      <c r="X27" s="107">
        <f t="shared" si="3"/>
        <v>0</v>
      </c>
      <c r="Y27" s="107">
        <v>1</v>
      </c>
      <c r="Z27" s="107">
        <f t="shared" si="3"/>
        <v>1</v>
      </c>
      <c r="AA27" s="107">
        <f t="shared" si="3"/>
        <v>0</v>
      </c>
      <c r="AB27" s="107">
        <f t="shared" si="3"/>
        <v>0</v>
      </c>
      <c r="AC27" s="107">
        <f t="shared" si="3"/>
        <v>0</v>
      </c>
      <c r="AD27" s="107">
        <f t="shared" si="3"/>
        <v>0</v>
      </c>
      <c r="AE27" s="107">
        <f t="shared" si="3"/>
        <v>0</v>
      </c>
      <c r="AF27" s="107">
        <f t="shared" si="3"/>
        <v>2</v>
      </c>
      <c r="AG27" s="107">
        <f t="shared" si="3"/>
        <v>0</v>
      </c>
      <c r="AH27" s="107">
        <f t="shared" si="3"/>
        <v>2</v>
      </c>
      <c r="AI27" s="107">
        <f t="shared" si="3"/>
        <v>0</v>
      </c>
      <c r="AJ27" s="107">
        <f t="shared" si="3"/>
        <v>2</v>
      </c>
      <c r="AK27" s="107">
        <f t="shared" si="3"/>
        <v>0</v>
      </c>
      <c r="AL27" s="107">
        <f t="shared" si="3"/>
        <v>2</v>
      </c>
      <c r="AM27" s="105">
        <f t="shared" si="3"/>
        <v>0</v>
      </c>
    </row>
    <row r="28" spans="1:39" s="106" customFormat="1" ht="37.5" customHeight="1" thickBot="1" x14ac:dyDescent="0.3">
      <c r="A28" s="322" t="s">
        <v>76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4"/>
    </row>
    <row r="29" spans="1:39" s="93" customFormat="1" ht="90.6" customHeight="1" x14ac:dyDescent="0.4">
      <c r="A29" s="161">
        <v>6</v>
      </c>
      <c r="B29" s="419" t="s">
        <v>81</v>
      </c>
      <c r="C29" s="420"/>
      <c r="D29" s="421"/>
      <c r="E29" s="424" t="s">
        <v>116</v>
      </c>
      <c r="F29" s="425"/>
      <c r="G29" s="425"/>
      <c r="H29" s="425"/>
      <c r="I29" s="425"/>
      <c r="J29" s="425"/>
      <c r="K29" s="425"/>
      <c r="L29" s="426"/>
      <c r="M29" s="174">
        <v>4.5</v>
      </c>
      <c r="N29" s="150">
        <f t="shared" si="0"/>
        <v>135</v>
      </c>
      <c r="O29" s="151">
        <f t="shared" si="1"/>
        <v>54</v>
      </c>
      <c r="P29" s="135">
        <v>18</v>
      </c>
      <c r="Q29" s="136"/>
      <c r="R29" s="136">
        <v>36</v>
      </c>
      <c r="S29" s="136"/>
      <c r="T29" s="136"/>
      <c r="U29" s="136"/>
      <c r="V29" s="137"/>
      <c r="W29" s="151">
        <f t="shared" si="2"/>
        <v>81</v>
      </c>
      <c r="X29" s="135">
        <v>1</v>
      </c>
      <c r="Y29" s="136"/>
      <c r="Z29" s="136">
        <v>1</v>
      </c>
      <c r="AA29" s="136"/>
      <c r="AB29" s="136"/>
      <c r="AC29" s="136">
        <v>1</v>
      </c>
      <c r="AD29" s="136"/>
      <c r="AE29" s="137"/>
      <c r="AF29" s="138">
        <f>AG29+AH29+AI29</f>
        <v>3</v>
      </c>
      <c r="AG29" s="136">
        <v>1</v>
      </c>
      <c r="AH29" s="136">
        <v>2</v>
      </c>
      <c r="AI29" s="134"/>
      <c r="AJ29" s="135">
        <f>AK29+AL29+AM29</f>
        <v>0</v>
      </c>
      <c r="AK29" s="136"/>
      <c r="AL29" s="136"/>
      <c r="AM29" s="142"/>
    </row>
    <row r="30" spans="1:39" s="93" customFormat="1" ht="123" customHeight="1" thickBot="1" x14ac:dyDescent="0.45">
      <c r="A30" s="162">
        <v>7</v>
      </c>
      <c r="B30" s="393" t="s">
        <v>78</v>
      </c>
      <c r="C30" s="389"/>
      <c r="D30" s="390"/>
      <c r="E30" s="409" t="s">
        <v>116</v>
      </c>
      <c r="F30" s="410"/>
      <c r="G30" s="410"/>
      <c r="H30" s="410"/>
      <c r="I30" s="410"/>
      <c r="J30" s="410"/>
      <c r="K30" s="410"/>
      <c r="L30" s="411"/>
      <c r="M30" s="155">
        <v>8.5</v>
      </c>
      <c r="N30" s="164">
        <f t="shared" si="0"/>
        <v>255</v>
      </c>
      <c r="O30" s="115">
        <f t="shared" si="1"/>
        <v>144</v>
      </c>
      <c r="P30" s="114">
        <v>72</v>
      </c>
      <c r="Q30" s="110"/>
      <c r="R30" s="110">
        <v>72</v>
      </c>
      <c r="S30" s="110"/>
      <c r="T30" s="110"/>
      <c r="U30" s="110"/>
      <c r="V30" s="111"/>
      <c r="W30" s="115">
        <f t="shared" si="2"/>
        <v>111</v>
      </c>
      <c r="X30" s="114">
        <v>2</v>
      </c>
      <c r="Y30" s="110"/>
      <c r="Z30" s="110">
        <v>2</v>
      </c>
      <c r="AA30" s="110"/>
      <c r="AB30" s="110"/>
      <c r="AC30" s="110">
        <v>2</v>
      </c>
      <c r="AD30" s="110"/>
      <c r="AE30" s="111"/>
      <c r="AF30" s="109">
        <f>AG30+AH30+AI30</f>
        <v>0</v>
      </c>
      <c r="AG30" s="110"/>
      <c r="AH30" s="110"/>
      <c r="AI30" s="113"/>
      <c r="AJ30" s="114">
        <f>AK30+AL30+AM30</f>
        <v>8</v>
      </c>
      <c r="AK30" s="110">
        <v>4</v>
      </c>
      <c r="AL30" s="110">
        <v>4</v>
      </c>
      <c r="AM30" s="144"/>
    </row>
    <row r="31" spans="1:39" s="92" customFormat="1" ht="67.2" customHeight="1" x14ac:dyDescent="0.4">
      <c r="A31" s="161">
        <v>8</v>
      </c>
      <c r="B31" s="393" t="s">
        <v>34</v>
      </c>
      <c r="C31" s="389"/>
      <c r="D31" s="390"/>
      <c r="E31" s="409" t="s">
        <v>116</v>
      </c>
      <c r="F31" s="410"/>
      <c r="G31" s="410"/>
      <c r="H31" s="410"/>
      <c r="I31" s="410"/>
      <c r="J31" s="410"/>
      <c r="K31" s="410"/>
      <c r="L31" s="411"/>
      <c r="M31" s="114">
        <v>3.5</v>
      </c>
      <c r="N31" s="111">
        <f t="shared" ref="N31:N42" si="4">30*M31</f>
        <v>105</v>
      </c>
      <c r="O31" s="115">
        <f>P31+R31+T31</f>
        <v>54</v>
      </c>
      <c r="P31" s="114">
        <v>18</v>
      </c>
      <c r="Q31" s="110"/>
      <c r="R31" s="110">
        <v>36</v>
      </c>
      <c r="S31" s="110"/>
      <c r="T31" s="110"/>
      <c r="U31" s="110"/>
      <c r="V31" s="111"/>
      <c r="W31" s="115">
        <f>N31-O31</f>
        <v>51</v>
      </c>
      <c r="X31" s="114"/>
      <c r="Y31" s="110">
        <v>1</v>
      </c>
      <c r="Z31" s="110">
        <v>1</v>
      </c>
      <c r="AA31" s="110"/>
      <c r="AB31" s="110"/>
      <c r="AC31" s="110"/>
      <c r="AD31" s="110"/>
      <c r="AE31" s="111"/>
      <c r="AF31" s="109">
        <f>SUM(AG31:AI31)</f>
        <v>3</v>
      </c>
      <c r="AG31" s="110">
        <v>1</v>
      </c>
      <c r="AH31" s="110">
        <v>2</v>
      </c>
      <c r="AI31" s="113"/>
      <c r="AJ31" s="114">
        <f>SUM(AK31:AM31)</f>
        <v>0</v>
      </c>
      <c r="AK31" s="110"/>
      <c r="AL31" s="110"/>
      <c r="AM31" s="144"/>
    </row>
    <row r="32" spans="1:39" s="93" customFormat="1" ht="61.2" customHeight="1" thickBot="1" x14ac:dyDescent="0.45">
      <c r="A32" s="162">
        <v>9</v>
      </c>
      <c r="B32" s="393" t="s">
        <v>38</v>
      </c>
      <c r="C32" s="389"/>
      <c r="D32" s="390"/>
      <c r="E32" s="412" t="s">
        <v>33</v>
      </c>
      <c r="F32" s="325"/>
      <c r="G32" s="325"/>
      <c r="H32" s="325"/>
      <c r="I32" s="325"/>
      <c r="J32" s="325"/>
      <c r="K32" s="325"/>
      <c r="L32" s="378"/>
      <c r="M32" s="155">
        <v>3</v>
      </c>
      <c r="N32" s="164">
        <f t="shared" si="4"/>
        <v>90</v>
      </c>
      <c r="O32" s="115">
        <f>P32+R32+T32</f>
        <v>54</v>
      </c>
      <c r="P32" s="114">
        <v>36</v>
      </c>
      <c r="Q32" s="110"/>
      <c r="R32" s="110"/>
      <c r="S32" s="110"/>
      <c r="T32" s="110">
        <v>18</v>
      </c>
      <c r="U32" s="110"/>
      <c r="V32" s="111"/>
      <c r="W32" s="115">
        <f>N32-O32</f>
        <v>36</v>
      </c>
      <c r="X32" s="114"/>
      <c r="Y32" s="110">
        <v>1</v>
      </c>
      <c r="Z32" s="110">
        <v>1</v>
      </c>
      <c r="AA32" s="110"/>
      <c r="AB32" s="110"/>
      <c r="AC32" s="110"/>
      <c r="AD32" s="110"/>
      <c r="AE32" s="111"/>
      <c r="AF32" s="109">
        <f>AG32+AH32+AI32</f>
        <v>3</v>
      </c>
      <c r="AG32" s="110">
        <v>2</v>
      </c>
      <c r="AH32" s="110"/>
      <c r="AI32" s="113">
        <v>1</v>
      </c>
      <c r="AJ32" s="114"/>
      <c r="AK32" s="110"/>
      <c r="AL32" s="110"/>
      <c r="AM32" s="144"/>
    </row>
    <row r="33" spans="1:39" s="8" customFormat="1" ht="60" customHeight="1" x14ac:dyDescent="0.4">
      <c r="A33" s="161">
        <v>10</v>
      </c>
      <c r="B33" s="393" t="s">
        <v>98</v>
      </c>
      <c r="C33" s="389"/>
      <c r="D33" s="390"/>
      <c r="E33" s="412" t="s">
        <v>88</v>
      </c>
      <c r="F33" s="325"/>
      <c r="G33" s="325"/>
      <c r="H33" s="325"/>
      <c r="I33" s="325"/>
      <c r="J33" s="325"/>
      <c r="K33" s="325"/>
      <c r="L33" s="378"/>
      <c r="M33" s="108">
        <v>4.5</v>
      </c>
      <c r="N33" s="164">
        <f t="shared" si="4"/>
        <v>135</v>
      </c>
      <c r="O33" s="115"/>
      <c r="P33" s="114"/>
      <c r="Q33" s="110"/>
      <c r="R33" s="110"/>
      <c r="S33" s="110"/>
      <c r="T33" s="110"/>
      <c r="U33" s="110"/>
      <c r="V33" s="111"/>
      <c r="W33" s="115">
        <v>135</v>
      </c>
      <c r="X33" s="114"/>
      <c r="Y33" s="110"/>
      <c r="Z33" s="110"/>
      <c r="AA33" s="110"/>
      <c r="AB33" s="110"/>
      <c r="AC33" s="110"/>
      <c r="AD33" s="110"/>
      <c r="AE33" s="111"/>
      <c r="AF33" s="109"/>
      <c r="AG33" s="110"/>
      <c r="AH33" s="110"/>
      <c r="AI33" s="113"/>
      <c r="AJ33" s="156"/>
      <c r="AK33" s="116"/>
      <c r="AL33" s="116"/>
      <c r="AM33" s="117"/>
    </row>
    <row r="34" spans="1:39" s="92" customFormat="1" ht="93" customHeight="1" thickBot="1" x14ac:dyDescent="0.45">
      <c r="A34" s="162">
        <v>11</v>
      </c>
      <c r="B34" s="393" t="s">
        <v>82</v>
      </c>
      <c r="C34" s="389"/>
      <c r="D34" s="390"/>
      <c r="E34" s="409" t="s">
        <v>117</v>
      </c>
      <c r="F34" s="410"/>
      <c r="G34" s="410"/>
      <c r="H34" s="410"/>
      <c r="I34" s="410"/>
      <c r="J34" s="410"/>
      <c r="K34" s="410"/>
      <c r="L34" s="411"/>
      <c r="M34" s="114">
        <v>5.5</v>
      </c>
      <c r="N34" s="111">
        <f t="shared" si="4"/>
        <v>165</v>
      </c>
      <c r="O34" s="115">
        <f>P34+R34+T34</f>
        <v>90</v>
      </c>
      <c r="P34" s="114">
        <v>54</v>
      </c>
      <c r="Q34" s="110"/>
      <c r="R34" s="110">
        <v>18</v>
      </c>
      <c r="S34" s="110"/>
      <c r="T34" s="110">
        <v>18</v>
      </c>
      <c r="U34" s="110"/>
      <c r="V34" s="111"/>
      <c r="W34" s="115">
        <f>N34-O34</f>
        <v>75</v>
      </c>
      <c r="X34" s="114">
        <v>1</v>
      </c>
      <c r="Y34" s="110"/>
      <c r="Z34" s="110">
        <v>1</v>
      </c>
      <c r="AA34" s="110"/>
      <c r="AB34" s="110"/>
      <c r="AC34" s="110"/>
      <c r="AD34" s="110"/>
      <c r="AE34" s="111"/>
      <c r="AF34" s="109">
        <f>SUM(AG34:AI34)</f>
        <v>5</v>
      </c>
      <c r="AG34" s="110">
        <v>3</v>
      </c>
      <c r="AH34" s="110">
        <v>1</v>
      </c>
      <c r="AI34" s="113">
        <v>1</v>
      </c>
      <c r="AJ34" s="114">
        <f>SUM(AK34:AM34)</f>
        <v>0</v>
      </c>
      <c r="AK34" s="110"/>
      <c r="AL34" s="110"/>
      <c r="AM34" s="144"/>
    </row>
    <row r="35" spans="1:39" s="92" customFormat="1" ht="84.6" customHeight="1" x14ac:dyDescent="0.4">
      <c r="A35" s="161">
        <v>12</v>
      </c>
      <c r="B35" s="393" t="s">
        <v>79</v>
      </c>
      <c r="C35" s="389"/>
      <c r="D35" s="390"/>
      <c r="E35" s="409" t="s">
        <v>117</v>
      </c>
      <c r="F35" s="410"/>
      <c r="G35" s="410"/>
      <c r="H35" s="410"/>
      <c r="I35" s="410"/>
      <c r="J35" s="410"/>
      <c r="K35" s="410"/>
      <c r="L35" s="411"/>
      <c r="M35" s="114">
        <v>4.5</v>
      </c>
      <c r="N35" s="111">
        <f t="shared" si="4"/>
        <v>135</v>
      </c>
      <c r="O35" s="115">
        <f>P35+R35+T35</f>
        <v>72</v>
      </c>
      <c r="P35" s="114">
        <v>36</v>
      </c>
      <c r="Q35" s="110"/>
      <c r="R35" s="110">
        <v>18</v>
      </c>
      <c r="S35" s="110"/>
      <c r="T35" s="110">
        <v>18</v>
      </c>
      <c r="U35" s="110"/>
      <c r="V35" s="111"/>
      <c r="W35" s="115">
        <f>N35-O35</f>
        <v>63</v>
      </c>
      <c r="X35" s="114"/>
      <c r="Y35" s="110">
        <v>2</v>
      </c>
      <c r="Z35" s="110">
        <v>2</v>
      </c>
      <c r="AA35" s="110"/>
      <c r="AB35" s="110"/>
      <c r="AC35" s="110"/>
      <c r="AD35" s="110"/>
      <c r="AE35" s="111"/>
      <c r="AF35" s="109">
        <f>SUM(AG35:AI35)</f>
        <v>0</v>
      </c>
      <c r="AG35" s="110"/>
      <c r="AH35" s="110"/>
      <c r="AI35" s="113"/>
      <c r="AJ35" s="114">
        <f>SUM(AK35:AM35)</f>
        <v>4</v>
      </c>
      <c r="AK35" s="110">
        <v>2</v>
      </c>
      <c r="AL35" s="110">
        <v>1</v>
      </c>
      <c r="AM35" s="144">
        <v>1</v>
      </c>
    </row>
    <row r="36" spans="1:39" s="92" customFormat="1" ht="97.8" customHeight="1" thickBot="1" x14ac:dyDescent="0.45">
      <c r="A36" s="162">
        <v>13</v>
      </c>
      <c r="B36" s="393" t="s">
        <v>83</v>
      </c>
      <c r="C36" s="389"/>
      <c r="D36" s="390"/>
      <c r="E36" s="407" t="s">
        <v>121</v>
      </c>
      <c r="F36" s="325"/>
      <c r="G36" s="325"/>
      <c r="H36" s="325"/>
      <c r="I36" s="325"/>
      <c r="J36" s="325"/>
      <c r="K36" s="325"/>
      <c r="L36" s="408"/>
      <c r="M36" s="114">
        <v>4</v>
      </c>
      <c r="N36" s="111">
        <f t="shared" si="4"/>
        <v>120</v>
      </c>
      <c r="O36" s="115">
        <f>P36+R36+T36</f>
        <v>72</v>
      </c>
      <c r="P36" s="114">
        <v>36</v>
      </c>
      <c r="Q36" s="110"/>
      <c r="R36" s="110">
        <v>36</v>
      </c>
      <c r="S36" s="110"/>
      <c r="T36" s="110"/>
      <c r="U36" s="110"/>
      <c r="V36" s="111"/>
      <c r="W36" s="115">
        <f>N36-O36</f>
        <v>48</v>
      </c>
      <c r="X36" s="114"/>
      <c r="Y36" s="110">
        <v>1</v>
      </c>
      <c r="Z36" s="110">
        <v>1</v>
      </c>
      <c r="AA36" s="110"/>
      <c r="AB36" s="110"/>
      <c r="AC36" s="110">
        <v>1</v>
      </c>
      <c r="AD36" s="110"/>
      <c r="AE36" s="111"/>
      <c r="AF36" s="109">
        <f>SUM(AG36:AI36)</f>
        <v>4</v>
      </c>
      <c r="AG36" s="110">
        <v>2</v>
      </c>
      <c r="AH36" s="110">
        <v>2</v>
      </c>
      <c r="AI36" s="113"/>
      <c r="AJ36" s="114">
        <f t="shared" ref="AJ36:AJ41" si="5">SUM(AK36:AM36)</f>
        <v>0</v>
      </c>
      <c r="AK36" s="110"/>
      <c r="AL36" s="110"/>
      <c r="AM36" s="144"/>
    </row>
    <row r="37" spans="1:39" s="8" customFormat="1" ht="90" customHeight="1" x14ac:dyDescent="0.4">
      <c r="A37" s="161">
        <v>14</v>
      </c>
      <c r="B37" s="393" t="s">
        <v>97</v>
      </c>
      <c r="C37" s="389"/>
      <c r="D37" s="390"/>
      <c r="E37" s="409" t="s">
        <v>118</v>
      </c>
      <c r="F37" s="410"/>
      <c r="G37" s="410"/>
      <c r="H37" s="410"/>
      <c r="I37" s="410"/>
      <c r="J37" s="410"/>
      <c r="K37" s="410"/>
      <c r="L37" s="411"/>
      <c r="M37" s="108">
        <v>4.5</v>
      </c>
      <c r="N37" s="164">
        <f t="shared" si="4"/>
        <v>135</v>
      </c>
      <c r="O37" s="115"/>
      <c r="P37" s="114"/>
      <c r="Q37" s="110"/>
      <c r="R37" s="110"/>
      <c r="S37" s="110"/>
      <c r="T37" s="110"/>
      <c r="U37" s="110"/>
      <c r="V37" s="111"/>
      <c r="W37" s="115">
        <v>135</v>
      </c>
      <c r="X37" s="114"/>
      <c r="Y37" s="110"/>
      <c r="Z37" s="110"/>
      <c r="AA37" s="110"/>
      <c r="AB37" s="110"/>
      <c r="AC37" s="110"/>
      <c r="AD37" s="110"/>
      <c r="AE37" s="111"/>
      <c r="AF37" s="109"/>
      <c r="AG37" s="110"/>
      <c r="AH37" s="110"/>
      <c r="AI37" s="113"/>
      <c r="AJ37" s="114">
        <f t="shared" si="5"/>
        <v>0</v>
      </c>
      <c r="AK37" s="110"/>
      <c r="AL37" s="110"/>
      <c r="AM37" s="111"/>
    </row>
    <row r="38" spans="1:39" s="92" customFormat="1" ht="60" customHeight="1" thickBot="1" x14ac:dyDescent="0.45">
      <c r="A38" s="162">
        <v>15</v>
      </c>
      <c r="B38" s="393" t="s">
        <v>84</v>
      </c>
      <c r="C38" s="389"/>
      <c r="D38" s="390"/>
      <c r="E38" s="412" t="s">
        <v>32</v>
      </c>
      <c r="F38" s="325"/>
      <c r="G38" s="325"/>
      <c r="H38" s="325"/>
      <c r="I38" s="325"/>
      <c r="J38" s="325"/>
      <c r="K38" s="325"/>
      <c r="L38" s="378"/>
      <c r="M38" s="114">
        <v>4.5</v>
      </c>
      <c r="N38" s="111">
        <f t="shared" si="4"/>
        <v>135</v>
      </c>
      <c r="O38" s="115">
        <f>P38+R38+T38</f>
        <v>72</v>
      </c>
      <c r="P38" s="114">
        <v>36</v>
      </c>
      <c r="Q38" s="110"/>
      <c r="R38" s="110">
        <v>36</v>
      </c>
      <c r="S38" s="110"/>
      <c r="T38" s="110"/>
      <c r="U38" s="110"/>
      <c r="V38" s="111"/>
      <c r="W38" s="115">
        <f>N38-O38</f>
        <v>63</v>
      </c>
      <c r="X38" s="114">
        <v>1</v>
      </c>
      <c r="Y38" s="110"/>
      <c r="Z38" s="110">
        <v>1</v>
      </c>
      <c r="AA38" s="110"/>
      <c r="AB38" s="110"/>
      <c r="AC38" s="110">
        <v>1</v>
      </c>
      <c r="AD38" s="110"/>
      <c r="AE38" s="111"/>
      <c r="AF38" s="109">
        <f>SUM(AG38:AI38)</f>
        <v>4</v>
      </c>
      <c r="AG38" s="110">
        <v>2</v>
      </c>
      <c r="AH38" s="110">
        <v>2</v>
      </c>
      <c r="AI38" s="113"/>
      <c r="AJ38" s="114">
        <f t="shared" si="5"/>
        <v>0</v>
      </c>
      <c r="AK38" s="110"/>
      <c r="AL38" s="110"/>
      <c r="AM38" s="144"/>
    </row>
    <row r="39" spans="1:39" s="93" customFormat="1" ht="55.5" customHeight="1" x14ac:dyDescent="0.4">
      <c r="A39" s="161">
        <v>16</v>
      </c>
      <c r="B39" s="393" t="s">
        <v>63</v>
      </c>
      <c r="C39" s="389"/>
      <c r="D39" s="390"/>
      <c r="E39" s="412" t="s">
        <v>64</v>
      </c>
      <c r="F39" s="325"/>
      <c r="G39" s="325"/>
      <c r="H39" s="325"/>
      <c r="I39" s="325"/>
      <c r="J39" s="325"/>
      <c r="K39" s="325"/>
      <c r="L39" s="378"/>
      <c r="M39" s="65">
        <v>5</v>
      </c>
      <c r="N39" s="75">
        <f t="shared" si="4"/>
        <v>150</v>
      </c>
      <c r="O39" s="175">
        <f>P39+R39+T39</f>
        <v>72</v>
      </c>
      <c r="P39" s="65">
        <v>36</v>
      </c>
      <c r="Q39" s="66"/>
      <c r="R39" s="66">
        <v>36</v>
      </c>
      <c r="S39" s="66"/>
      <c r="T39" s="66"/>
      <c r="U39" s="66"/>
      <c r="V39" s="68"/>
      <c r="W39" s="175">
        <f>N39-O39</f>
        <v>78</v>
      </c>
      <c r="X39" s="65">
        <v>2</v>
      </c>
      <c r="Y39" s="66"/>
      <c r="Z39" s="66">
        <v>2</v>
      </c>
      <c r="AA39" s="66"/>
      <c r="AB39" s="66"/>
      <c r="AC39" s="66">
        <v>2</v>
      </c>
      <c r="AD39" s="66"/>
      <c r="AE39" s="68"/>
      <c r="AF39" s="69">
        <f>SUM(AG39:AI39)</f>
        <v>0</v>
      </c>
      <c r="AG39" s="66"/>
      <c r="AH39" s="66"/>
      <c r="AI39" s="67"/>
      <c r="AJ39" s="114">
        <f t="shared" si="5"/>
        <v>4</v>
      </c>
      <c r="AK39" s="110">
        <v>2</v>
      </c>
      <c r="AL39" s="110">
        <v>2</v>
      </c>
      <c r="AM39" s="144"/>
    </row>
    <row r="40" spans="1:39" s="93" customFormat="1" ht="35.4" customHeight="1" thickBot="1" x14ac:dyDescent="0.45">
      <c r="A40" s="162">
        <v>17</v>
      </c>
      <c r="B40" s="393" t="s">
        <v>91</v>
      </c>
      <c r="C40" s="389"/>
      <c r="D40" s="390"/>
      <c r="E40" s="412" t="s">
        <v>69</v>
      </c>
      <c r="F40" s="325"/>
      <c r="G40" s="325"/>
      <c r="H40" s="325"/>
      <c r="I40" s="325"/>
      <c r="J40" s="325"/>
      <c r="K40" s="325"/>
      <c r="L40" s="378"/>
      <c r="M40" s="163">
        <v>4</v>
      </c>
      <c r="N40" s="75">
        <f t="shared" si="4"/>
        <v>120</v>
      </c>
      <c r="O40" s="175">
        <f>P40+R40+T40</f>
        <v>72</v>
      </c>
      <c r="P40" s="65">
        <v>18</v>
      </c>
      <c r="Q40" s="66"/>
      <c r="R40" s="66"/>
      <c r="S40" s="66"/>
      <c r="T40" s="66">
        <v>54</v>
      </c>
      <c r="U40" s="66"/>
      <c r="V40" s="68"/>
      <c r="W40" s="175">
        <f>N40-O40</f>
        <v>48</v>
      </c>
      <c r="X40" s="65"/>
      <c r="Y40" s="66">
        <v>2</v>
      </c>
      <c r="Z40" s="66">
        <v>2</v>
      </c>
      <c r="AA40" s="66"/>
      <c r="AB40" s="66"/>
      <c r="AC40" s="66"/>
      <c r="AD40" s="66"/>
      <c r="AE40" s="68"/>
      <c r="AF40" s="69">
        <f>SUM(AG40:AI40)</f>
        <v>0</v>
      </c>
      <c r="AG40" s="66"/>
      <c r="AH40" s="66"/>
      <c r="AI40" s="67"/>
      <c r="AJ40" s="114">
        <f t="shared" si="5"/>
        <v>4</v>
      </c>
      <c r="AK40" s="110">
        <v>1</v>
      </c>
      <c r="AL40" s="110"/>
      <c r="AM40" s="144">
        <v>3</v>
      </c>
    </row>
    <row r="41" spans="1:39" s="33" customFormat="1" ht="68.25" customHeight="1" x14ac:dyDescent="0.4">
      <c r="A41" s="161">
        <v>18</v>
      </c>
      <c r="B41" s="393" t="s">
        <v>65</v>
      </c>
      <c r="C41" s="389"/>
      <c r="D41" s="390"/>
      <c r="E41" s="412" t="s">
        <v>64</v>
      </c>
      <c r="F41" s="325"/>
      <c r="G41" s="325"/>
      <c r="H41" s="325"/>
      <c r="I41" s="325"/>
      <c r="J41" s="325"/>
      <c r="K41" s="325"/>
      <c r="L41" s="378"/>
      <c r="M41" s="64">
        <v>6.5</v>
      </c>
      <c r="N41" s="75">
        <f t="shared" si="4"/>
        <v>195</v>
      </c>
      <c r="O41" s="175">
        <f>P41+R41+T41</f>
        <v>108</v>
      </c>
      <c r="P41" s="65">
        <v>54</v>
      </c>
      <c r="Q41" s="66"/>
      <c r="R41" s="66">
        <v>36</v>
      </c>
      <c r="S41" s="66"/>
      <c r="T41" s="66">
        <v>18</v>
      </c>
      <c r="U41" s="66"/>
      <c r="V41" s="68"/>
      <c r="W41" s="175">
        <f>N41-O41</f>
        <v>87</v>
      </c>
      <c r="X41" s="65">
        <v>2</v>
      </c>
      <c r="Y41" s="66"/>
      <c r="Z41" s="66">
        <v>2</v>
      </c>
      <c r="AA41" s="66"/>
      <c r="AB41" s="66"/>
      <c r="AC41" s="66"/>
      <c r="AD41" s="66"/>
      <c r="AE41" s="68"/>
      <c r="AF41" s="69">
        <f>AG41+AH41+AI41</f>
        <v>0</v>
      </c>
      <c r="AG41" s="66"/>
      <c r="AH41" s="66"/>
      <c r="AI41" s="67"/>
      <c r="AJ41" s="114">
        <f t="shared" si="5"/>
        <v>6</v>
      </c>
      <c r="AK41" s="110">
        <v>3</v>
      </c>
      <c r="AL41" s="110">
        <v>2</v>
      </c>
      <c r="AM41" s="111">
        <v>1</v>
      </c>
    </row>
    <row r="42" spans="1:39" s="33" customFormat="1" ht="93" customHeight="1" thickBot="1" x14ac:dyDescent="0.45">
      <c r="A42" s="162">
        <v>19</v>
      </c>
      <c r="B42" s="427" t="s">
        <v>86</v>
      </c>
      <c r="C42" s="391"/>
      <c r="D42" s="392"/>
      <c r="E42" s="404" t="s">
        <v>56</v>
      </c>
      <c r="F42" s="405"/>
      <c r="G42" s="405"/>
      <c r="H42" s="405"/>
      <c r="I42" s="405"/>
      <c r="J42" s="405"/>
      <c r="K42" s="405"/>
      <c r="L42" s="406"/>
      <c r="M42" s="157">
        <v>3.5</v>
      </c>
      <c r="N42" s="165">
        <f t="shared" si="4"/>
        <v>105</v>
      </c>
      <c r="O42" s="158">
        <f>P42+R42+T42</f>
        <v>72</v>
      </c>
      <c r="P42" s="145">
        <v>36</v>
      </c>
      <c r="Q42" s="146"/>
      <c r="R42" s="146">
        <v>18</v>
      </c>
      <c r="S42" s="146"/>
      <c r="T42" s="146">
        <v>18</v>
      </c>
      <c r="U42" s="146"/>
      <c r="V42" s="147"/>
      <c r="W42" s="158">
        <f>N42-O42</f>
        <v>33</v>
      </c>
      <c r="X42" s="145"/>
      <c r="Y42" s="146">
        <v>1</v>
      </c>
      <c r="Z42" s="146">
        <v>1</v>
      </c>
      <c r="AA42" s="146"/>
      <c r="AB42" s="146"/>
      <c r="AC42" s="146"/>
      <c r="AD42" s="146"/>
      <c r="AE42" s="147"/>
      <c r="AF42" s="148">
        <f>AG42+AH42+AI42</f>
        <v>4</v>
      </c>
      <c r="AG42" s="146">
        <v>2</v>
      </c>
      <c r="AH42" s="146">
        <v>1</v>
      </c>
      <c r="AI42" s="149">
        <v>1</v>
      </c>
      <c r="AJ42" s="145">
        <f>AK42+AL42+AM42</f>
        <v>0</v>
      </c>
      <c r="AK42" s="146"/>
      <c r="AL42" s="146"/>
      <c r="AM42" s="147"/>
    </row>
    <row r="43" spans="1:39" s="37" customFormat="1" ht="34.5" customHeight="1" thickBot="1" x14ac:dyDescent="0.45">
      <c r="A43" s="374" t="s">
        <v>73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6"/>
      <c r="M43" s="159">
        <f>M42+M41+M40+M39+M38+M36+M35+M34+M32+M31+M30+M29</f>
        <v>57</v>
      </c>
      <c r="N43" s="159">
        <f t="shared" ref="N43:AM43" si="6">N42+N41+N40+N39+N38+N36+N35+N34+N32+N31+N30+N29</f>
        <v>1710</v>
      </c>
      <c r="O43" s="159">
        <f t="shared" si="6"/>
        <v>936</v>
      </c>
      <c r="P43" s="159">
        <f t="shared" si="6"/>
        <v>450</v>
      </c>
      <c r="Q43" s="159">
        <f t="shared" si="6"/>
        <v>0</v>
      </c>
      <c r="R43" s="159">
        <f t="shared" si="6"/>
        <v>342</v>
      </c>
      <c r="S43" s="159">
        <f t="shared" si="6"/>
        <v>0</v>
      </c>
      <c r="T43" s="159">
        <f t="shared" si="6"/>
        <v>144</v>
      </c>
      <c r="U43" s="159">
        <f t="shared" si="6"/>
        <v>0</v>
      </c>
      <c r="V43" s="159">
        <f t="shared" si="6"/>
        <v>0</v>
      </c>
      <c r="W43" s="159">
        <f t="shared" si="6"/>
        <v>774</v>
      </c>
      <c r="X43" s="159">
        <v>6</v>
      </c>
      <c r="Y43" s="159">
        <v>6</v>
      </c>
      <c r="Z43" s="159">
        <v>12</v>
      </c>
      <c r="AA43" s="159">
        <f t="shared" si="6"/>
        <v>0</v>
      </c>
      <c r="AB43" s="159">
        <f t="shared" si="6"/>
        <v>0</v>
      </c>
      <c r="AC43" s="159">
        <v>5</v>
      </c>
      <c r="AD43" s="159">
        <f t="shared" si="6"/>
        <v>0</v>
      </c>
      <c r="AE43" s="159">
        <f t="shared" si="6"/>
        <v>0</v>
      </c>
      <c r="AF43" s="159">
        <f t="shared" si="6"/>
        <v>26</v>
      </c>
      <c r="AG43" s="159">
        <f t="shared" si="6"/>
        <v>13</v>
      </c>
      <c r="AH43" s="159">
        <f t="shared" si="6"/>
        <v>10</v>
      </c>
      <c r="AI43" s="159">
        <f t="shared" si="6"/>
        <v>3</v>
      </c>
      <c r="AJ43" s="159">
        <f t="shared" si="6"/>
        <v>26</v>
      </c>
      <c r="AK43" s="159">
        <f t="shared" si="6"/>
        <v>12</v>
      </c>
      <c r="AL43" s="159">
        <f t="shared" si="6"/>
        <v>9</v>
      </c>
      <c r="AM43" s="160">
        <f t="shared" si="6"/>
        <v>5</v>
      </c>
    </row>
    <row r="44" spans="1:39" s="37" customFormat="1" ht="47.4" customHeight="1" thickBot="1" x14ac:dyDescent="0.45">
      <c r="A44" s="374" t="s">
        <v>74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6"/>
      <c r="M44" s="159">
        <f>M43+M27</f>
        <v>60</v>
      </c>
      <c r="N44" s="159">
        <f t="shared" ref="N44:AM44" si="7">N43+N27</f>
        <v>1800</v>
      </c>
      <c r="O44" s="159">
        <f t="shared" si="7"/>
        <v>1008</v>
      </c>
      <c r="P44" s="159">
        <f t="shared" si="7"/>
        <v>450</v>
      </c>
      <c r="Q44" s="159">
        <f t="shared" si="7"/>
        <v>0</v>
      </c>
      <c r="R44" s="159">
        <f t="shared" si="7"/>
        <v>414</v>
      </c>
      <c r="S44" s="159">
        <f t="shared" si="7"/>
        <v>0</v>
      </c>
      <c r="T44" s="159">
        <f t="shared" si="7"/>
        <v>144</v>
      </c>
      <c r="U44" s="159">
        <f t="shared" si="7"/>
        <v>0</v>
      </c>
      <c r="V44" s="159">
        <f t="shared" si="7"/>
        <v>0</v>
      </c>
      <c r="W44" s="216">
        <f t="shared" si="7"/>
        <v>792</v>
      </c>
      <c r="X44" s="159">
        <f t="shared" si="7"/>
        <v>6</v>
      </c>
      <c r="Y44" s="159">
        <f t="shared" si="7"/>
        <v>7</v>
      </c>
      <c r="Z44" s="159">
        <f t="shared" si="7"/>
        <v>13</v>
      </c>
      <c r="AA44" s="159">
        <f t="shared" si="7"/>
        <v>0</v>
      </c>
      <c r="AB44" s="159">
        <f t="shared" si="7"/>
        <v>0</v>
      </c>
      <c r="AC44" s="159">
        <f t="shared" si="7"/>
        <v>5</v>
      </c>
      <c r="AD44" s="159">
        <f t="shared" si="7"/>
        <v>0</v>
      </c>
      <c r="AE44" s="159">
        <f t="shared" si="7"/>
        <v>0</v>
      </c>
      <c r="AF44" s="159">
        <f t="shared" si="7"/>
        <v>28</v>
      </c>
      <c r="AG44" s="159">
        <f t="shared" si="7"/>
        <v>13</v>
      </c>
      <c r="AH44" s="159">
        <f t="shared" si="7"/>
        <v>12</v>
      </c>
      <c r="AI44" s="159">
        <f t="shared" si="7"/>
        <v>3</v>
      </c>
      <c r="AJ44" s="159">
        <f t="shared" si="7"/>
        <v>28</v>
      </c>
      <c r="AK44" s="159">
        <f t="shared" si="7"/>
        <v>12</v>
      </c>
      <c r="AL44" s="159">
        <f t="shared" si="7"/>
        <v>11</v>
      </c>
      <c r="AM44" s="160">
        <f t="shared" si="7"/>
        <v>5</v>
      </c>
    </row>
    <row r="45" spans="1:39" s="33" customFormat="1" ht="23.4" hidden="1" thickBot="1" x14ac:dyDescent="0.45">
      <c r="A45" s="370" t="s">
        <v>58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2"/>
      <c r="AK45" s="372"/>
      <c r="AL45" s="372"/>
      <c r="AM45" s="373"/>
    </row>
    <row r="46" spans="1:39" s="33" customFormat="1" ht="23.4" hidden="1" thickBot="1" x14ac:dyDescent="0.45">
      <c r="A46" s="38"/>
      <c r="B46" s="355"/>
      <c r="C46" s="355"/>
      <c r="D46" s="356"/>
      <c r="E46" s="318"/>
      <c r="F46" s="318"/>
      <c r="G46" s="318"/>
      <c r="H46" s="318"/>
      <c r="I46" s="318"/>
      <c r="J46" s="318"/>
      <c r="K46" s="318"/>
      <c r="L46" s="318"/>
      <c r="M46" s="76"/>
      <c r="N46" s="77"/>
      <c r="O46" s="78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5"/>
    </row>
    <row r="47" spans="1:39" s="33" customFormat="1" ht="23.4" hidden="1" thickBot="1" x14ac:dyDescent="0.45">
      <c r="A47" s="38"/>
      <c r="B47" s="355"/>
      <c r="C47" s="355"/>
      <c r="D47" s="356"/>
      <c r="E47" s="318"/>
      <c r="F47" s="354"/>
      <c r="G47" s="354"/>
      <c r="H47" s="354"/>
      <c r="I47" s="354"/>
      <c r="J47" s="354"/>
      <c r="K47" s="354"/>
      <c r="L47" s="354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80"/>
      <c r="AK47" s="80"/>
      <c r="AL47" s="80"/>
      <c r="AM47" s="36"/>
    </row>
    <row r="48" spans="1:39" s="33" customFormat="1" ht="23.4" hidden="1" thickBot="1" x14ac:dyDescent="0.45">
      <c r="A48" s="38"/>
      <c r="B48" s="355"/>
      <c r="C48" s="355"/>
      <c r="D48" s="356"/>
      <c r="E48" s="318"/>
      <c r="F48" s="354"/>
      <c r="G48" s="354"/>
      <c r="H48" s="354"/>
      <c r="I48" s="354"/>
      <c r="J48" s="354"/>
      <c r="K48" s="354"/>
      <c r="L48" s="354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80"/>
      <c r="AK48" s="80"/>
      <c r="AL48" s="80"/>
      <c r="AM48" s="36"/>
    </row>
    <row r="49" spans="1:39" s="37" customFormat="1" ht="23.4" hidden="1" thickBot="1" x14ac:dyDescent="0.45">
      <c r="A49" s="357" t="s">
        <v>55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81">
        <f t="shared" ref="M49:W49" si="8">SUM(M46:M48)</f>
        <v>0</v>
      </c>
      <c r="N49" s="81">
        <f t="shared" si="8"/>
        <v>0</v>
      </c>
      <c r="O49" s="81">
        <f t="shared" si="8"/>
        <v>0</v>
      </c>
      <c r="P49" s="81">
        <f t="shared" si="8"/>
        <v>0</v>
      </c>
      <c r="Q49" s="81"/>
      <c r="R49" s="81">
        <f t="shared" si="8"/>
        <v>0</v>
      </c>
      <c r="S49" s="81"/>
      <c r="T49" s="81">
        <f t="shared" si="8"/>
        <v>0</v>
      </c>
      <c r="U49" s="81"/>
      <c r="V49" s="81"/>
      <c r="W49" s="82">
        <f t="shared" si="8"/>
        <v>0</v>
      </c>
      <c r="X49" s="83"/>
      <c r="Y49" s="83"/>
      <c r="Z49" s="83"/>
      <c r="AA49" s="83"/>
      <c r="AB49" s="83"/>
      <c r="AC49" s="83"/>
      <c r="AD49" s="83"/>
      <c r="AE49" s="83"/>
      <c r="AF49" s="77"/>
      <c r="AG49" s="77"/>
      <c r="AH49" s="77"/>
      <c r="AI49" s="77"/>
      <c r="AJ49" s="84">
        <f>SUM(AJ46:AJ48)</f>
        <v>0</v>
      </c>
      <c r="AK49" s="85">
        <f>SUM(AK46:AK48)</f>
        <v>0</v>
      </c>
      <c r="AL49" s="85">
        <f>SUM(AL46:AL48)</f>
        <v>0</v>
      </c>
      <c r="AM49" s="86">
        <f>SUM(AM46:AM48)</f>
        <v>0</v>
      </c>
    </row>
    <row r="50" spans="1:39" s="33" customFormat="1" ht="41.4" customHeight="1" thickBot="1" x14ac:dyDescent="0.45">
      <c r="A50" s="359" t="s">
        <v>66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1"/>
      <c r="M50" s="119">
        <f>M44</f>
        <v>60</v>
      </c>
      <c r="N50" s="119">
        <f t="shared" ref="N50:AM50" si="9">N44</f>
        <v>1800</v>
      </c>
      <c r="O50" s="119">
        <f t="shared" si="9"/>
        <v>1008</v>
      </c>
      <c r="P50" s="119">
        <f t="shared" si="9"/>
        <v>450</v>
      </c>
      <c r="Q50" s="119">
        <f t="shared" si="9"/>
        <v>0</v>
      </c>
      <c r="R50" s="119">
        <f t="shared" si="9"/>
        <v>414</v>
      </c>
      <c r="S50" s="119">
        <f t="shared" si="9"/>
        <v>0</v>
      </c>
      <c r="T50" s="119">
        <f t="shared" si="9"/>
        <v>144</v>
      </c>
      <c r="U50" s="119">
        <f t="shared" si="9"/>
        <v>0</v>
      </c>
      <c r="V50" s="119">
        <f t="shared" si="9"/>
        <v>0</v>
      </c>
      <c r="W50" s="119">
        <f t="shared" si="9"/>
        <v>792</v>
      </c>
      <c r="X50" s="119">
        <f t="shared" si="9"/>
        <v>6</v>
      </c>
      <c r="Y50" s="119">
        <f t="shared" si="9"/>
        <v>7</v>
      </c>
      <c r="Z50" s="119">
        <f t="shared" si="9"/>
        <v>13</v>
      </c>
      <c r="AA50" s="119">
        <f t="shared" si="9"/>
        <v>0</v>
      </c>
      <c r="AB50" s="119">
        <f t="shared" si="9"/>
        <v>0</v>
      </c>
      <c r="AC50" s="119">
        <f t="shared" si="9"/>
        <v>5</v>
      </c>
      <c r="AD50" s="119">
        <f t="shared" si="9"/>
        <v>0</v>
      </c>
      <c r="AE50" s="119">
        <f t="shared" si="9"/>
        <v>0</v>
      </c>
      <c r="AF50" s="119">
        <f t="shared" si="9"/>
        <v>28</v>
      </c>
      <c r="AG50" s="119">
        <f t="shared" si="9"/>
        <v>13</v>
      </c>
      <c r="AH50" s="119">
        <f t="shared" si="9"/>
        <v>12</v>
      </c>
      <c r="AI50" s="119">
        <f t="shared" si="9"/>
        <v>3</v>
      </c>
      <c r="AJ50" s="119">
        <f t="shared" si="9"/>
        <v>28</v>
      </c>
      <c r="AK50" s="119">
        <f t="shared" si="9"/>
        <v>12</v>
      </c>
      <c r="AL50" s="119">
        <f t="shared" si="9"/>
        <v>11</v>
      </c>
      <c r="AM50" s="120">
        <f t="shared" si="9"/>
        <v>5</v>
      </c>
    </row>
    <row r="51" spans="1:39" s="42" customFormat="1" ht="30" customHeight="1" x14ac:dyDescent="0.25">
      <c r="A51" s="326"/>
      <c r="B51" s="40"/>
      <c r="C51" s="328"/>
      <c r="D51" s="328"/>
      <c r="E51" s="41"/>
      <c r="F51" s="41"/>
      <c r="G51" s="362" t="s">
        <v>21</v>
      </c>
      <c r="H51" s="363"/>
      <c r="I51" s="363"/>
      <c r="J51" s="363"/>
      <c r="K51" s="363"/>
      <c r="L51" s="364"/>
      <c r="M51" s="329" t="s">
        <v>22</v>
      </c>
      <c r="N51" s="330"/>
      <c r="O51" s="330"/>
      <c r="P51" s="330"/>
      <c r="Q51" s="330"/>
      <c r="R51" s="330"/>
      <c r="S51" s="330"/>
      <c r="T51" s="331"/>
      <c r="U51" s="331"/>
      <c r="V51" s="331"/>
      <c r="W51" s="331"/>
      <c r="X51" s="121">
        <f>AF51+AJ51</f>
        <v>6</v>
      </c>
      <c r="Y51" s="122"/>
      <c r="Z51" s="122"/>
      <c r="AA51" s="123"/>
      <c r="AB51" s="122"/>
      <c r="AC51" s="122"/>
      <c r="AD51" s="122"/>
      <c r="AE51" s="124"/>
      <c r="AF51" s="332">
        <v>3</v>
      </c>
      <c r="AG51" s="333"/>
      <c r="AH51" s="333"/>
      <c r="AI51" s="333"/>
      <c r="AJ51" s="334">
        <v>3</v>
      </c>
      <c r="AK51" s="335"/>
      <c r="AL51" s="335"/>
      <c r="AM51" s="336"/>
    </row>
    <row r="52" spans="1:39" s="42" customFormat="1" ht="30" customHeight="1" x14ac:dyDescent="0.25">
      <c r="A52" s="326"/>
      <c r="B52" s="422" t="s">
        <v>103</v>
      </c>
      <c r="C52" s="422"/>
      <c r="D52" s="422"/>
      <c r="E52" s="44"/>
      <c r="F52" s="44"/>
      <c r="G52" s="365"/>
      <c r="H52" s="220"/>
      <c r="I52" s="220"/>
      <c r="J52" s="220"/>
      <c r="K52" s="220"/>
      <c r="L52" s="366"/>
      <c r="M52" s="337" t="s">
        <v>23</v>
      </c>
      <c r="N52" s="338"/>
      <c r="O52" s="338"/>
      <c r="P52" s="338"/>
      <c r="Q52" s="338"/>
      <c r="R52" s="338"/>
      <c r="S52" s="338"/>
      <c r="T52" s="339"/>
      <c r="U52" s="339"/>
      <c r="V52" s="339"/>
      <c r="W52" s="339"/>
      <c r="X52" s="130"/>
      <c r="Y52" s="131">
        <f>AF52+AJ52</f>
        <v>7</v>
      </c>
      <c r="Z52" s="131"/>
      <c r="AA52" s="125"/>
      <c r="AB52" s="131"/>
      <c r="AC52" s="131"/>
      <c r="AD52" s="131"/>
      <c r="AE52" s="132"/>
      <c r="AF52" s="340">
        <v>4</v>
      </c>
      <c r="AG52" s="341"/>
      <c r="AH52" s="341"/>
      <c r="AI52" s="341"/>
      <c r="AJ52" s="342">
        <v>3</v>
      </c>
      <c r="AK52" s="343"/>
      <c r="AL52" s="343"/>
      <c r="AM52" s="344"/>
    </row>
    <row r="53" spans="1:39" s="42" customFormat="1" ht="30" customHeight="1" x14ac:dyDescent="0.25">
      <c r="A53" s="326"/>
      <c r="B53" s="166"/>
      <c r="C53" s="423"/>
      <c r="D53" s="423"/>
      <c r="E53" s="44"/>
      <c r="F53" s="44"/>
      <c r="G53" s="365"/>
      <c r="H53" s="220"/>
      <c r="I53" s="220"/>
      <c r="J53" s="220"/>
      <c r="K53" s="220"/>
      <c r="L53" s="366"/>
      <c r="M53" s="337" t="s">
        <v>59</v>
      </c>
      <c r="N53" s="338"/>
      <c r="O53" s="338"/>
      <c r="P53" s="338"/>
      <c r="Q53" s="338"/>
      <c r="R53" s="338"/>
      <c r="S53" s="338"/>
      <c r="T53" s="339"/>
      <c r="U53" s="339"/>
      <c r="V53" s="339"/>
      <c r="W53" s="339"/>
      <c r="X53" s="130"/>
      <c r="Y53" s="131"/>
      <c r="Z53" s="131">
        <f>AF53+AJ53</f>
        <v>13</v>
      </c>
      <c r="AA53" s="125"/>
      <c r="AB53" s="131"/>
      <c r="AC53" s="131"/>
      <c r="AD53" s="131"/>
      <c r="AE53" s="132"/>
      <c r="AF53" s="340">
        <v>8</v>
      </c>
      <c r="AG53" s="341"/>
      <c r="AH53" s="341"/>
      <c r="AI53" s="341"/>
      <c r="AJ53" s="342">
        <v>5</v>
      </c>
      <c r="AK53" s="343"/>
      <c r="AL53" s="343"/>
      <c r="AM53" s="344"/>
    </row>
    <row r="54" spans="1:39" s="42" customFormat="1" ht="30" customHeight="1" x14ac:dyDescent="0.25">
      <c r="A54" s="326"/>
      <c r="B54" s="167" t="s">
        <v>24</v>
      </c>
      <c r="C54" s="167"/>
      <c r="D54" s="167"/>
      <c r="E54" s="167"/>
      <c r="F54" s="167"/>
      <c r="G54" s="365"/>
      <c r="H54" s="220"/>
      <c r="I54" s="220"/>
      <c r="J54" s="220"/>
      <c r="K54" s="220"/>
      <c r="L54" s="366"/>
      <c r="M54" s="337" t="s">
        <v>25</v>
      </c>
      <c r="N54" s="338"/>
      <c r="O54" s="338"/>
      <c r="P54" s="338"/>
      <c r="Q54" s="338"/>
      <c r="R54" s="338"/>
      <c r="S54" s="338"/>
      <c r="T54" s="339"/>
      <c r="U54" s="339"/>
      <c r="V54" s="339"/>
      <c r="W54" s="339"/>
      <c r="X54" s="130"/>
      <c r="Y54" s="131"/>
      <c r="Z54" s="131"/>
      <c r="AA54" s="125"/>
      <c r="AB54" s="131"/>
      <c r="AC54" s="131"/>
      <c r="AD54" s="131"/>
      <c r="AE54" s="132"/>
      <c r="AF54" s="340"/>
      <c r="AG54" s="341"/>
      <c r="AH54" s="341"/>
      <c r="AI54" s="341"/>
      <c r="AJ54" s="342"/>
      <c r="AK54" s="343"/>
      <c r="AL54" s="343"/>
      <c r="AM54" s="344"/>
    </row>
    <row r="55" spans="1:39" s="42" customFormat="1" ht="30" customHeight="1" x14ac:dyDescent="0.25">
      <c r="A55" s="326"/>
      <c r="B55" s="167" t="s">
        <v>111</v>
      </c>
      <c r="C55" s="167"/>
      <c r="D55" s="167"/>
      <c r="E55" s="167"/>
      <c r="F55" s="167"/>
      <c r="G55" s="365"/>
      <c r="H55" s="220"/>
      <c r="I55" s="220"/>
      <c r="J55" s="220"/>
      <c r="K55" s="220"/>
      <c r="L55" s="366"/>
      <c r="M55" s="337" t="s">
        <v>26</v>
      </c>
      <c r="N55" s="338"/>
      <c r="O55" s="338"/>
      <c r="P55" s="338"/>
      <c r="Q55" s="338"/>
      <c r="R55" s="338"/>
      <c r="S55" s="338"/>
      <c r="T55" s="339"/>
      <c r="U55" s="339"/>
      <c r="V55" s="339"/>
      <c r="W55" s="339"/>
      <c r="X55" s="130"/>
      <c r="Y55" s="131"/>
      <c r="Z55" s="131"/>
      <c r="AA55" s="125"/>
      <c r="AB55" s="131">
        <f>AF55+AJ55</f>
        <v>0</v>
      </c>
      <c r="AC55" s="131"/>
      <c r="AD55" s="131"/>
      <c r="AE55" s="132"/>
      <c r="AF55" s="340"/>
      <c r="AG55" s="341"/>
      <c r="AH55" s="341"/>
      <c r="AI55" s="341"/>
      <c r="AJ55" s="342"/>
      <c r="AK55" s="343"/>
      <c r="AL55" s="343"/>
      <c r="AM55" s="344"/>
    </row>
    <row r="56" spans="1:39" s="42" customFormat="1" ht="30" customHeight="1" x14ac:dyDescent="0.25">
      <c r="A56" s="326"/>
      <c r="B56" s="403" t="s">
        <v>112</v>
      </c>
      <c r="C56" s="403"/>
      <c r="D56" s="403"/>
      <c r="E56" s="168"/>
      <c r="F56" s="168"/>
      <c r="G56" s="365"/>
      <c r="H56" s="220"/>
      <c r="I56" s="220"/>
      <c r="J56" s="220"/>
      <c r="K56" s="220"/>
      <c r="L56" s="366"/>
      <c r="M56" s="337" t="s">
        <v>50</v>
      </c>
      <c r="N56" s="338"/>
      <c r="O56" s="338"/>
      <c r="P56" s="338"/>
      <c r="Q56" s="338"/>
      <c r="R56" s="338"/>
      <c r="S56" s="338"/>
      <c r="T56" s="339"/>
      <c r="U56" s="339"/>
      <c r="V56" s="339"/>
      <c r="W56" s="339"/>
      <c r="X56" s="130"/>
      <c r="Y56" s="131"/>
      <c r="Z56" s="131"/>
      <c r="AA56" s="125"/>
      <c r="AB56" s="131"/>
      <c r="AC56" s="131">
        <f>AF56+AJ56</f>
        <v>5</v>
      </c>
      <c r="AD56" s="131"/>
      <c r="AE56" s="132"/>
      <c r="AF56" s="340">
        <v>3</v>
      </c>
      <c r="AG56" s="341"/>
      <c r="AH56" s="341"/>
      <c r="AI56" s="341"/>
      <c r="AJ56" s="342">
        <v>2</v>
      </c>
      <c r="AK56" s="343"/>
      <c r="AL56" s="343"/>
      <c r="AM56" s="344"/>
    </row>
    <row r="57" spans="1:39" s="42" customFormat="1" ht="30" customHeight="1" x14ac:dyDescent="0.25">
      <c r="A57" s="326"/>
      <c r="B57" s="403" t="s">
        <v>113</v>
      </c>
      <c r="C57" s="403"/>
      <c r="D57" s="403"/>
      <c r="E57" s="168"/>
      <c r="F57" s="168"/>
      <c r="G57" s="365"/>
      <c r="H57" s="220"/>
      <c r="I57" s="220"/>
      <c r="J57" s="220"/>
      <c r="K57" s="220"/>
      <c r="L57" s="366"/>
      <c r="M57" s="337" t="s">
        <v>16</v>
      </c>
      <c r="N57" s="338"/>
      <c r="O57" s="338"/>
      <c r="P57" s="338"/>
      <c r="Q57" s="338"/>
      <c r="R57" s="338"/>
      <c r="S57" s="338"/>
      <c r="T57" s="339"/>
      <c r="U57" s="339"/>
      <c r="V57" s="339"/>
      <c r="W57" s="339"/>
      <c r="X57" s="130"/>
      <c r="Y57" s="131"/>
      <c r="Z57" s="131"/>
      <c r="AA57" s="125"/>
      <c r="AB57" s="131"/>
      <c r="AC57" s="131"/>
      <c r="AD57" s="131"/>
      <c r="AE57" s="132"/>
      <c r="AF57" s="340"/>
      <c r="AG57" s="341"/>
      <c r="AH57" s="341"/>
      <c r="AI57" s="341"/>
      <c r="AJ57" s="342"/>
      <c r="AK57" s="343"/>
      <c r="AL57" s="343"/>
      <c r="AM57" s="344"/>
    </row>
    <row r="58" spans="1:39" s="42" customFormat="1" ht="30" customHeight="1" thickBot="1" x14ac:dyDescent="0.3">
      <c r="A58" s="327"/>
      <c r="B58" s="401" t="s">
        <v>114</v>
      </c>
      <c r="C58" s="401"/>
      <c r="D58" s="401"/>
      <c r="E58" s="401"/>
      <c r="F58" s="401"/>
      <c r="G58" s="367"/>
      <c r="H58" s="368"/>
      <c r="I58" s="368"/>
      <c r="J58" s="368"/>
      <c r="K58" s="368"/>
      <c r="L58" s="369"/>
      <c r="M58" s="346" t="s">
        <v>27</v>
      </c>
      <c r="N58" s="347"/>
      <c r="O58" s="347"/>
      <c r="P58" s="347"/>
      <c r="Q58" s="347"/>
      <c r="R58" s="347"/>
      <c r="S58" s="347"/>
      <c r="T58" s="348"/>
      <c r="U58" s="348"/>
      <c r="V58" s="348"/>
      <c r="W58" s="348"/>
      <c r="X58" s="70"/>
      <c r="Y58" s="71"/>
      <c r="Z58" s="71"/>
      <c r="AA58" s="72"/>
      <c r="AB58" s="71"/>
      <c r="AC58" s="71"/>
      <c r="AD58" s="71"/>
      <c r="AE58" s="73"/>
      <c r="AF58" s="349"/>
      <c r="AG58" s="350"/>
      <c r="AH58" s="350"/>
      <c r="AI58" s="350"/>
      <c r="AJ58" s="351"/>
      <c r="AK58" s="352"/>
      <c r="AL58" s="352"/>
      <c r="AM58" s="353"/>
    </row>
    <row r="59" spans="1:39" s="42" customFormat="1" ht="12" customHeight="1" x14ac:dyDescent="0.25">
      <c r="A59" s="40"/>
      <c r="B59" s="104"/>
      <c r="C59" s="104"/>
      <c r="D59" s="104"/>
      <c r="E59" s="104"/>
      <c r="F59" s="104"/>
      <c r="G59" s="104"/>
      <c r="H59" s="104"/>
      <c r="I59" s="43"/>
      <c r="J59" s="87"/>
      <c r="K59" s="87"/>
      <c r="L59" s="88"/>
      <c r="M59" s="89"/>
      <c r="N59" s="89"/>
      <c r="O59" s="89"/>
      <c r="P59" s="89"/>
      <c r="Q59" s="89"/>
      <c r="R59" s="89"/>
      <c r="S59" s="89"/>
      <c r="T59" s="88"/>
      <c r="U59" s="88"/>
      <c r="V59" s="88"/>
      <c r="W59" s="88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90"/>
      <c r="AK59" s="90"/>
      <c r="AL59" s="90"/>
      <c r="AM59" s="90"/>
    </row>
    <row r="60" spans="1:39" s="42" customFormat="1" ht="20.399999999999999" customHeight="1" x14ac:dyDescent="0.4">
      <c r="A60" s="40"/>
      <c r="B60" s="400" t="s">
        <v>99</v>
      </c>
      <c r="C60" s="400"/>
      <c r="D60" s="33"/>
      <c r="E60" s="104"/>
      <c r="F60" s="104"/>
      <c r="G60" s="104"/>
      <c r="H60" s="104"/>
      <c r="I60" s="43"/>
      <c r="J60" s="87"/>
      <c r="K60" s="87"/>
      <c r="L60" s="88"/>
      <c r="M60" s="89"/>
      <c r="N60" s="89"/>
      <c r="O60" s="89"/>
      <c r="P60" s="89"/>
      <c r="Q60" s="89"/>
      <c r="R60" s="89"/>
      <c r="S60" s="89"/>
      <c r="T60" s="88"/>
      <c r="U60" s="88"/>
      <c r="V60" s="88"/>
      <c r="W60" s="88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90"/>
      <c r="AK60" s="90"/>
      <c r="AL60" s="90"/>
      <c r="AM60" s="90"/>
    </row>
    <row r="61" spans="1:39" s="42" customFormat="1" ht="24" customHeight="1" x14ac:dyDescent="0.4">
      <c r="A61" s="40"/>
      <c r="B61" s="399" t="s">
        <v>100</v>
      </c>
      <c r="C61" s="399"/>
      <c r="D61" s="399"/>
      <c r="E61" s="33">
        <v>60</v>
      </c>
      <c r="F61" s="104"/>
      <c r="G61" s="104"/>
      <c r="H61" s="104"/>
      <c r="I61" s="43"/>
      <c r="J61" s="87"/>
      <c r="K61" s="87"/>
      <c r="L61" s="88"/>
      <c r="M61" s="89"/>
      <c r="N61" s="89"/>
      <c r="O61" s="89"/>
      <c r="P61" s="89"/>
      <c r="Q61" s="89"/>
      <c r="R61" s="89"/>
      <c r="S61" s="89"/>
      <c r="T61" s="88"/>
      <c r="U61" s="88"/>
      <c r="V61" s="88"/>
      <c r="W61" s="88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90"/>
      <c r="AK61" s="90"/>
      <c r="AL61" s="90"/>
      <c r="AM61" s="90"/>
    </row>
    <row r="62" spans="1:39" s="9" customFormat="1" ht="25.2" x14ac:dyDescent="0.4">
      <c r="A62" s="45"/>
      <c r="B62" s="399" t="s">
        <v>101</v>
      </c>
      <c r="C62" s="399"/>
      <c r="D62" s="399"/>
      <c r="E62" s="33">
        <v>18</v>
      </c>
      <c r="F62" s="46"/>
      <c r="G62" s="47"/>
      <c r="H62" s="47"/>
      <c r="I62" s="47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</row>
    <row r="63" spans="1:39" s="48" customFormat="1" ht="28.2" x14ac:dyDescent="0.4">
      <c r="B63" s="400" t="s">
        <v>102</v>
      </c>
      <c r="C63" s="400"/>
      <c r="D63" s="400"/>
      <c r="E63" s="169">
        <f>SUM(E61:E62)</f>
        <v>78</v>
      </c>
      <c r="F63" s="49"/>
      <c r="G63" s="49"/>
      <c r="H63" s="50"/>
      <c r="I63" s="51"/>
      <c r="J63" s="398" t="s">
        <v>122</v>
      </c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</row>
    <row r="64" spans="1:39" s="170" customFormat="1" ht="28.2" x14ac:dyDescent="0.5">
      <c r="C64" s="129"/>
      <c r="D64" s="171"/>
      <c r="E64" s="171"/>
      <c r="F64" s="171"/>
      <c r="G64" s="171"/>
      <c r="H64" s="172"/>
      <c r="I64" s="173"/>
      <c r="J64" s="212"/>
      <c r="K64" s="213"/>
      <c r="L64" s="213"/>
      <c r="M64" s="213"/>
      <c r="N64" s="213"/>
      <c r="O64" s="213"/>
      <c r="P64" s="214"/>
      <c r="Q64" s="214"/>
      <c r="R64" s="215"/>
      <c r="S64" s="215"/>
      <c r="T64" s="214"/>
      <c r="U64" s="214"/>
      <c r="V64" s="214"/>
      <c r="W64" s="181"/>
      <c r="X64" s="182"/>
      <c r="Y64" s="181"/>
      <c r="Z64" s="182"/>
      <c r="AA64" s="181"/>
      <c r="AB64" s="182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</row>
    <row r="65" spans="1:39" s="95" customFormat="1" ht="28.2" x14ac:dyDescent="0.25">
      <c r="B65" s="345" t="s">
        <v>87</v>
      </c>
      <c r="C65" s="345"/>
      <c r="E65" s="97"/>
      <c r="F65" s="98"/>
      <c r="G65" s="95" t="s">
        <v>105</v>
      </c>
      <c r="H65" s="99"/>
      <c r="I65" s="96"/>
      <c r="K65" s="96"/>
      <c r="L65" s="100"/>
      <c r="M65" s="100"/>
      <c r="O65" s="100"/>
      <c r="P65" s="100"/>
      <c r="Q65" s="100" t="s">
        <v>60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96"/>
      <c r="AD65" s="101"/>
      <c r="AE65" s="102"/>
      <c r="AF65" s="97"/>
      <c r="AG65" s="101"/>
      <c r="AI65" s="103" t="s">
        <v>77</v>
      </c>
    </row>
    <row r="66" spans="1:39" s="42" customFormat="1" ht="15.6" x14ac:dyDescent="0.3">
      <c r="A66" s="55"/>
      <c r="B66" s="2"/>
      <c r="C66" s="56"/>
      <c r="D66" s="57"/>
      <c r="E66" s="58"/>
      <c r="F66" s="59"/>
      <c r="G66" s="59"/>
      <c r="H66" s="59"/>
      <c r="I66" s="52"/>
      <c r="J66" s="52"/>
      <c r="K66" s="52"/>
      <c r="L66" s="52"/>
      <c r="M66" s="53"/>
      <c r="N66" s="54"/>
      <c r="O66" s="2"/>
      <c r="P66" s="60"/>
      <c r="Q66" s="60"/>
      <c r="R66" s="60"/>
      <c r="S66" s="60"/>
      <c r="T66" s="60"/>
      <c r="U66" s="60"/>
      <c r="V66" s="60"/>
      <c r="W66" s="57"/>
      <c r="X66" s="57"/>
      <c r="Y66" s="57"/>
      <c r="Z66" s="2"/>
      <c r="AA66" s="57"/>
      <c r="AB66" s="57"/>
      <c r="AC66" s="61"/>
      <c r="AD66" s="61"/>
      <c r="AE66" s="62"/>
      <c r="AF66" s="61"/>
      <c r="AG66" s="61"/>
      <c r="AH66" s="63"/>
      <c r="AI66" s="2"/>
      <c r="AJ66" s="2"/>
      <c r="AK66" s="2"/>
      <c r="AL66" s="2"/>
      <c r="AM66" s="2"/>
    </row>
  </sheetData>
  <mergeCells count="145">
    <mergeCell ref="A12:A18"/>
    <mergeCell ref="B12:D18"/>
    <mergeCell ref="E12:L18"/>
    <mergeCell ref="M12:N14"/>
    <mergeCell ref="E7:W7"/>
    <mergeCell ref="A1:AM1"/>
    <mergeCell ref="A3:AM3"/>
    <mergeCell ref="A4:AM4"/>
    <mergeCell ref="B5:C5"/>
    <mergeCell ref="H5:Y5"/>
    <mergeCell ref="L6:W6"/>
    <mergeCell ref="B10:D10"/>
    <mergeCell ref="F10:I10"/>
    <mergeCell ref="L10:W10"/>
    <mergeCell ref="AD10:AM10"/>
    <mergeCell ref="A7:C7"/>
    <mergeCell ref="AD7:AM7"/>
    <mergeCell ref="L8:W8"/>
    <mergeCell ref="AD8:AM8"/>
    <mergeCell ref="L9:W9"/>
    <mergeCell ref="AD9:AM9"/>
    <mergeCell ref="O12:V14"/>
    <mergeCell ref="W12:W18"/>
    <mergeCell ref="X12:AE14"/>
    <mergeCell ref="AF12:AM12"/>
    <mergeCell ref="AF13:AM13"/>
    <mergeCell ref="AF14:AM14"/>
    <mergeCell ref="M15:M18"/>
    <mergeCell ref="N15:N18"/>
    <mergeCell ref="O15:O18"/>
    <mergeCell ref="P15:V15"/>
    <mergeCell ref="X15:X18"/>
    <mergeCell ref="Y15:Y18"/>
    <mergeCell ref="AF15:AI15"/>
    <mergeCell ref="AJ15:AM15"/>
    <mergeCell ref="P16:Q17"/>
    <mergeCell ref="R16:S17"/>
    <mergeCell ref="T16:U17"/>
    <mergeCell ref="V16:V18"/>
    <mergeCell ref="AF16:AI16"/>
    <mergeCell ref="AJ16:AM16"/>
    <mergeCell ref="AK17:AM17"/>
    <mergeCell ref="AJ17:AJ18"/>
    <mergeCell ref="AF17:AF18"/>
    <mergeCell ref="AG17:AI17"/>
    <mergeCell ref="Z15:Z18"/>
    <mergeCell ref="AA15:AA18"/>
    <mergeCell ref="AB15:AB18"/>
    <mergeCell ref="B30:D30"/>
    <mergeCell ref="E30:L30"/>
    <mergeCell ref="B26:D26"/>
    <mergeCell ref="E26:L26"/>
    <mergeCell ref="A27:L27"/>
    <mergeCell ref="A28:AM28"/>
    <mergeCell ref="B19:D19"/>
    <mergeCell ref="E19:L19"/>
    <mergeCell ref="A20:AM20"/>
    <mergeCell ref="A21:AM21"/>
    <mergeCell ref="B22:D22"/>
    <mergeCell ref="E22:L22"/>
    <mergeCell ref="B23:D23"/>
    <mergeCell ref="AC15:AC18"/>
    <mergeCell ref="AD15:AD18"/>
    <mergeCell ref="AE15:AE18"/>
    <mergeCell ref="E29:L29"/>
    <mergeCell ref="AJ56:AM56"/>
    <mergeCell ref="M53:W53"/>
    <mergeCell ref="AF53:AI53"/>
    <mergeCell ref="AJ53:AM53"/>
    <mergeCell ref="M54:W54"/>
    <mergeCell ref="AF54:AI54"/>
    <mergeCell ref="AJ54:AM54"/>
    <mergeCell ref="A45:AM45"/>
    <mergeCell ref="B46:D46"/>
    <mergeCell ref="E46:L46"/>
    <mergeCell ref="B38:D38"/>
    <mergeCell ref="E38:L38"/>
    <mergeCell ref="B39:D39"/>
    <mergeCell ref="E39:L39"/>
    <mergeCell ref="B41:D41"/>
    <mergeCell ref="E41:L41"/>
    <mergeCell ref="A43:L43"/>
    <mergeCell ref="B40:D40"/>
    <mergeCell ref="E40:L40"/>
    <mergeCell ref="B42:D42"/>
    <mergeCell ref="B52:D52"/>
    <mergeCell ref="B57:D57"/>
    <mergeCell ref="M57:W57"/>
    <mergeCell ref="AF57:AI57"/>
    <mergeCell ref="AJ57:AM57"/>
    <mergeCell ref="C53:D53"/>
    <mergeCell ref="E47:L47"/>
    <mergeCell ref="B48:D48"/>
    <mergeCell ref="E48:L48"/>
    <mergeCell ref="A49:L49"/>
    <mergeCell ref="A50:L50"/>
    <mergeCell ref="B47:D47"/>
    <mergeCell ref="E42:L42"/>
    <mergeCell ref="A51:A58"/>
    <mergeCell ref="C51:D51"/>
    <mergeCell ref="E23:L23"/>
    <mergeCell ref="B24:D24"/>
    <mergeCell ref="E24:L24"/>
    <mergeCell ref="B37:D37"/>
    <mergeCell ref="E37:L37"/>
    <mergeCell ref="B33:D33"/>
    <mergeCell ref="E33:L33"/>
    <mergeCell ref="B32:D32"/>
    <mergeCell ref="E32:L32"/>
    <mergeCell ref="B34:D34"/>
    <mergeCell ref="E34:L34"/>
    <mergeCell ref="B35:D35"/>
    <mergeCell ref="E35:L35"/>
    <mergeCell ref="B36:D36"/>
    <mergeCell ref="E36:L36"/>
    <mergeCell ref="B25:D25"/>
    <mergeCell ref="E25:L25"/>
    <mergeCell ref="B29:D29"/>
    <mergeCell ref="B31:D31"/>
    <mergeCell ref="E31:L31"/>
    <mergeCell ref="A44:L44"/>
    <mergeCell ref="J63:AM63"/>
    <mergeCell ref="B65:C65"/>
    <mergeCell ref="B61:D61"/>
    <mergeCell ref="B62:D62"/>
    <mergeCell ref="B63:D63"/>
    <mergeCell ref="B58:F58"/>
    <mergeCell ref="M58:W58"/>
    <mergeCell ref="AF58:AI58"/>
    <mergeCell ref="AJ58:AM58"/>
    <mergeCell ref="J62:AM62"/>
    <mergeCell ref="B60:C60"/>
    <mergeCell ref="G51:L58"/>
    <mergeCell ref="M51:W51"/>
    <mergeCell ref="AF51:AI51"/>
    <mergeCell ref="AJ51:AM51"/>
    <mergeCell ref="M52:W52"/>
    <mergeCell ref="AF52:AI52"/>
    <mergeCell ref="AJ52:AM52"/>
    <mergeCell ref="M55:W55"/>
    <mergeCell ref="AF55:AI55"/>
    <mergeCell ref="AJ55:AM55"/>
    <mergeCell ref="B56:D56"/>
    <mergeCell ref="M56:W56"/>
    <mergeCell ref="AF56:AI56"/>
  </mergeCells>
  <pageMargins left="1.1811023622047245" right="0" top="0.55118110236220474" bottom="0.47244094488188981" header="0" footer="0"/>
  <pageSetup paperSize="9" scale="39" fitToHeight="0" orientation="landscape" horizontalDpi="300" verticalDpi="300" r:id="rId1"/>
  <headerFooter alignWithMargins="0"/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ІРНП 1 курс 2021</vt:lpstr>
      <vt:lpstr>'ІРНП 1 курс 2021'!Область_друку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2021-08-23T15:19:01Z</dcterms:modified>
</cp:coreProperties>
</file>