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3-03-2021\комп\Наташа\Наташа\кафедра\Плани кафедри\НП 2021 каф. КМ (ІТМ), ММІ - СА\РНП\"/>
    </mc:Choice>
  </mc:AlternateContent>
  <bookViews>
    <workbookView xWindow="0" yWindow="0" windowWidth="23040" windowHeight="9384" tabRatio="591"/>
  </bookViews>
  <sheets>
    <sheet name="РНП 2 курс 2021" sheetId="25" r:id="rId1"/>
  </sheets>
  <definedNames>
    <definedName name="_xlnm.Print_Area" localSheetId="0">'РНП 2 курс 2021'!$A$1:$AM$80</definedName>
  </definedNames>
  <calcPr calcId="152511"/>
</workbook>
</file>

<file path=xl/calcChain.xml><?xml version="1.0" encoding="utf-8"?>
<calcChain xmlns="http://schemas.openxmlformats.org/spreadsheetml/2006/main">
  <c r="N46" i="25" l="1"/>
  <c r="O46" i="25"/>
  <c r="AF46" i="25"/>
  <c r="O56" i="25"/>
  <c r="N56" i="25"/>
  <c r="W56" i="25" s="1"/>
  <c r="AF50" i="25"/>
  <c r="O50" i="25"/>
  <c r="N50" i="25"/>
  <c r="AF48" i="25"/>
  <c r="O48" i="25"/>
  <c r="W48" i="25" s="1"/>
  <c r="N48" i="25"/>
  <c r="W50" i="25" l="1"/>
  <c r="W46" i="25"/>
  <c r="P39" i="25" l="1"/>
  <c r="Q39" i="25"/>
  <c r="R39" i="25"/>
  <c r="S39" i="25"/>
  <c r="U39" i="25"/>
  <c r="V39" i="25"/>
  <c r="M39" i="25"/>
  <c r="P26" i="25"/>
  <c r="Q26" i="25"/>
  <c r="R26" i="25"/>
  <c r="S26" i="25"/>
  <c r="T26" i="25"/>
  <c r="U26" i="25"/>
  <c r="V26" i="25"/>
  <c r="M26" i="25"/>
  <c r="AJ58" i="25"/>
  <c r="P58" i="25"/>
  <c r="Q58" i="25"/>
  <c r="R58" i="25"/>
  <c r="S58" i="25"/>
  <c r="T58" i="25"/>
  <c r="U58" i="25"/>
  <c r="V58" i="25"/>
  <c r="M58" i="25"/>
  <c r="O57" i="25"/>
  <c r="N57" i="25"/>
  <c r="O55" i="25"/>
  <c r="N55" i="25"/>
  <c r="O54" i="25"/>
  <c r="N54" i="25"/>
  <c r="O53" i="25"/>
  <c r="N53" i="25"/>
  <c r="O52" i="25"/>
  <c r="N52" i="25"/>
  <c r="AF49" i="25"/>
  <c r="O49" i="25"/>
  <c r="N49" i="25"/>
  <c r="AF47" i="25"/>
  <c r="O47" i="25"/>
  <c r="N47" i="25"/>
  <c r="W57" i="25" l="1"/>
  <c r="W53" i="25"/>
  <c r="O58" i="25"/>
  <c r="W54" i="25"/>
  <c r="N58" i="25"/>
  <c r="W49" i="25"/>
  <c r="W47" i="25"/>
  <c r="W52" i="25"/>
  <c r="W55" i="25"/>
  <c r="W58" i="25" l="1"/>
  <c r="Q40" i="25" l="1"/>
  <c r="S40" i="25"/>
  <c r="U40" i="25"/>
  <c r="V40" i="25"/>
  <c r="X40" i="25"/>
  <c r="AA39" i="25"/>
  <c r="AA40" i="25" s="1"/>
  <c r="AB40" i="25"/>
  <c r="AC40" i="25"/>
  <c r="AD39" i="25"/>
  <c r="AD40" i="25" s="1"/>
  <c r="AE39" i="25"/>
  <c r="AE40" i="25" s="1"/>
  <c r="AG39" i="25"/>
  <c r="AH39" i="25"/>
  <c r="AI39" i="25"/>
  <c r="AK39" i="25"/>
  <c r="AL39" i="25"/>
  <c r="AM39" i="25"/>
  <c r="AM40" i="25" s="1"/>
  <c r="Y40" i="25"/>
  <c r="Z40" i="25"/>
  <c r="O59" i="25"/>
  <c r="P59" i="25"/>
  <c r="R59" i="25"/>
  <c r="W59" i="25"/>
  <c r="X59" i="25"/>
  <c r="Y59" i="25"/>
  <c r="Z59" i="25"/>
  <c r="AA59" i="25"/>
  <c r="AB59" i="25"/>
  <c r="AC59" i="25"/>
  <c r="AD59" i="25"/>
  <c r="AE59" i="25"/>
  <c r="AF59" i="25"/>
  <c r="AG59" i="25"/>
  <c r="AH59" i="25"/>
  <c r="AI59" i="25"/>
  <c r="M59" i="25"/>
  <c r="N59" i="25"/>
  <c r="AJ38" i="25"/>
  <c r="T38" i="25"/>
  <c r="O38" i="25" s="1"/>
  <c r="N38" i="25"/>
  <c r="W38" i="25" l="1"/>
  <c r="AJ31" i="25" l="1"/>
  <c r="AF31" i="25"/>
  <c r="O31" i="25"/>
  <c r="N31" i="25"/>
  <c r="AF25" i="25"/>
  <c r="O25" i="25"/>
  <c r="N25" i="25"/>
  <c r="AF23" i="25"/>
  <c r="AF24" i="25"/>
  <c r="AF29" i="25"/>
  <c r="AF30" i="25"/>
  <c r="AF32" i="25"/>
  <c r="O24" i="25"/>
  <c r="N24" i="25"/>
  <c r="AJ23" i="25"/>
  <c r="O23" i="25"/>
  <c r="N23" i="25"/>
  <c r="N28" i="25"/>
  <c r="O28" i="25"/>
  <c r="AF28" i="25"/>
  <c r="W31" i="25" l="1"/>
  <c r="W23" i="25"/>
  <c r="W25" i="25"/>
  <c r="W24" i="25"/>
  <c r="W28" i="25"/>
  <c r="AK59" i="25" l="1"/>
  <c r="AL59" i="25"/>
  <c r="AM59" i="25"/>
  <c r="AJ59" i="25"/>
  <c r="Q59" i="25"/>
  <c r="Q65" i="25" s="1"/>
  <c r="S59" i="25"/>
  <c r="S65" i="25" s="1"/>
  <c r="T59" i="25"/>
  <c r="U59" i="25"/>
  <c r="U65" i="25" s="1"/>
  <c r="V59" i="25"/>
  <c r="V65" i="25" s="1"/>
  <c r="AA65" i="25"/>
  <c r="AD65" i="25"/>
  <c r="AE65" i="25"/>
  <c r="AC71" i="25" l="1"/>
  <c r="AB70" i="25"/>
  <c r="Z68" i="25"/>
  <c r="Y67" i="25"/>
  <c r="X66" i="25"/>
  <c r="AM64" i="25"/>
  <c r="AL64" i="25"/>
  <c r="AK64" i="25"/>
  <c r="AJ64" i="25"/>
  <c r="W64" i="25"/>
  <c r="T64" i="25"/>
  <c r="R64" i="25"/>
  <c r="P64" i="25"/>
  <c r="O64" i="25"/>
  <c r="N64" i="25"/>
  <c r="M64" i="25"/>
  <c r="AC65" i="25"/>
  <c r="AB65" i="25"/>
  <c r="Z65" i="25"/>
  <c r="Y65" i="25"/>
  <c r="X65" i="25"/>
  <c r="AM65" i="25"/>
  <c r="AJ37" i="25"/>
  <c r="T37" i="25"/>
  <c r="T39" i="25" s="1"/>
  <c r="N37" i="25"/>
  <c r="AJ36" i="25"/>
  <c r="O36" i="25"/>
  <c r="N36" i="25"/>
  <c r="N35" i="25"/>
  <c r="W35" i="25" s="1"/>
  <c r="AJ34" i="25"/>
  <c r="O34" i="25"/>
  <c r="N34" i="25"/>
  <c r="AF33" i="25"/>
  <c r="AF39" i="25" s="1"/>
  <c r="O33" i="25"/>
  <c r="N33" i="25"/>
  <c r="AL26" i="25"/>
  <c r="AL40" i="25" s="1"/>
  <c r="AK26" i="25"/>
  <c r="AK40" i="25" s="1"/>
  <c r="AI26" i="25"/>
  <c r="AI40" i="25" s="1"/>
  <c r="AH26" i="25"/>
  <c r="AH40" i="25" s="1"/>
  <c r="AG26" i="25"/>
  <c r="AG40" i="25" s="1"/>
  <c r="R40" i="25"/>
  <c r="R65" i="25" s="1"/>
  <c r="P40" i="25"/>
  <c r="P65" i="25" s="1"/>
  <c r="M40" i="25"/>
  <c r="O32" i="25"/>
  <c r="N32" i="25"/>
  <c r="AJ30" i="25"/>
  <c r="O30" i="25"/>
  <c r="N30" i="25"/>
  <c r="O29" i="25"/>
  <c r="N29" i="25"/>
  <c r="AJ22" i="25"/>
  <c r="AF22" i="25"/>
  <c r="O22" i="25"/>
  <c r="O26" i="25" s="1"/>
  <c r="N22" i="25"/>
  <c r="N26" i="25" s="1"/>
  <c r="N39" i="25" l="1"/>
  <c r="AJ39" i="25"/>
  <c r="T40" i="25"/>
  <c r="T65" i="25" s="1"/>
  <c r="W34" i="25"/>
  <c r="AG65" i="25"/>
  <c r="AH65" i="25"/>
  <c r="O37" i="25"/>
  <c r="O39" i="25" s="1"/>
  <c r="AI65" i="25"/>
  <c r="W33" i="25"/>
  <c r="AK65" i="25"/>
  <c r="AF26" i="25"/>
  <c r="AF40" i="25" s="1"/>
  <c r="AL65" i="25"/>
  <c r="AJ26" i="25"/>
  <c r="W29" i="25"/>
  <c r="W36" i="25"/>
  <c r="W32" i="25"/>
  <c r="W22" i="25"/>
  <c r="W26" i="25" s="1"/>
  <c r="W30" i="25"/>
  <c r="AJ40" i="25" l="1"/>
  <c r="AJ65" i="25" s="1"/>
  <c r="N40" i="25"/>
  <c r="N65" i="25" s="1"/>
  <c r="O40" i="25"/>
  <c r="O65" i="25" s="1"/>
  <c r="AF65" i="25"/>
  <c r="W37" i="25"/>
  <c r="W39" i="25" s="1"/>
  <c r="M65" i="25"/>
  <c r="W40" i="25" l="1"/>
  <c r="W65" i="25" s="1"/>
</calcChain>
</file>

<file path=xl/sharedStrings.xml><?xml version="1.0" encoding="utf-8"?>
<sst xmlns="http://schemas.openxmlformats.org/spreadsheetml/2006/main" count="169" uniqueCount="134">
  <si>
    <t>РОБОЧИЙ   НАВЧАЛЬНИЙ   ПЛАН</t>
  </si>
  <si>
    <t>-</t>
  </si>
  <si>
    <t>Форма навчання</t>
  </si>
  <si>
    <t>Кваліфікація</t>
  </si>
  <si>
    <t>Випускова кафедра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</si>
  <si>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</si>
  <si>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</si>
  <si>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</si>
  <si>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</si>
  <si>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</si>
  <si>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</si>
  <si>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</si>
  <si>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</si>
  <si>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</si>
  <si>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</si>
  <si>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</si>
  <si>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</si>
  <si>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</si>
  <si>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</si>
  <si>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</si>
  <si>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</si>
  <si>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</si>
  <si>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</si>
  <si>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</si>
  <si>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</si>
  <si>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СКОРОЧЕННЯ:</t>
  </si>
  <si>
    <t>Курсових  проектів</t>
  </si>
  <si>
    <t>Курсових робіт</t>
  </si>
  <si>
    <t>Рефератів</t>
  </si>
  <si>
    <t>18 тижнів</t>
  </si>
  <si>
    <t>Індивідуальні заняття</t>
  </si>
  <si>
    <t xml:space="preserve">Лабораторні </t>
  </si>
  <si>
    <t>Фізичного виховання</t>
  </si>
  <si>
    <t>Електротехніка і електроніка</t>
  </si>
  <si>
    <t>Теоретичної електротехніки</t>
  </si>
  <si>
    <t>ЗАТВЕРДЖУЮ</t>
  </si>
  <si>
    <t>Спеціальність</t>
  </si>
  <si>
    <t>ім. Ігоря Сікорського</t>
  </si>
  <si>
    <t>Інститут</t>
  </si>
  <si>
    <t>механіко-машинобудівний</t>
  </si>
  <si>
    <t>Освітній ступінь</t>
  </si>
  <si>
    <t>Бакалавр</t>
  </si>
  <si>
    <t>3 роки 10 міс. (4 навч. роки)</t>
  </si>
  <si>
    <t>2145.2-молодший інженер-механік</t>
  </si>
  <si>
    <t>№ зп</t>
  </si>
  <si>
    <t>Назва кафедри</t>
  </si>
  <si>
    <r>
      <t>Кількість годин</t>
    </r>
    <r>
      <rPr>
        <sz val="18"/>
        <rFont val="Arial"/>
        <family val="2"/>
      </rPr>
      <t xml:space="preserve"> аудиторних занять
на тиждень за семестрами</t>
    </r>
  </si>
  <si>
    <t>РГР, РР, ГР</t>
  </si>
  <si>
    <t>Практичні комп.практ.</t>
  </si>
  <si>
    <r>
      <t xml:space="preserve">Лаборатор. </t>
    </r>
    <r>
      <rPr>
        <sz val="16"/>
        <rFont val="Arial Narrow"/>
        <family val="2"/>
        <charset val="204"/>
      </rPr>
      <t/>
    </r>
  </si>
  <si>
    <t xml:space="preserve">За НП </t>
  </si>
  <si>
    <t>З урахуван. інд. занять</t>
  </si>
  <si>
    <t>Разом за цикл:</t>
  </si>
  <si>
    <t>Прикладної гідроаеромеханіки і механотроніки</t>
  </si>
  <si>
    <t>Філософії</t>
  </si>
  <si>
    <t>Професійна складова</t>
  </si>
  <si>
    <t>Модульних (темат.), контр. робіт</t>
  </si>
  <si>
    <t>Директор механіко-машинобудівного інституту</t>
  </si>
  <si>
    <t>Міжнародної економіки</t>
  </si>
  <si>
    <t>Б</t>
  </si>
  <si>
    <t>К</t>
  </si>
  <si>
    <t>Економіка і організація виробництва</t>
  </si>
  <si>
    <t>Підприємницьке право</t>
  </si>
  <si>
    <t>131 - Прикладна механіка</t>
  </si>
  <si>
    <t>Строк навчання</t>
  </si>
  <si>
    <t>ІІ курс</t>
  </si>
  <si>
    <t>3 семестр</t>
  </si>
  <si>
    <t>4 семестр</t>
  </si>
  <si>
    <t>Теоретична механіка - 2. Кінематика</t>
  </si>
  <si>
    <t>Динаміки і мiцностi машин та опору матерiалiв</t>
  </si>
  <si>
    <t>Теоретична механіка - 3. Динаміка</t>
  </si>
  <si>
    <t>Механіка матеріалів і конструкцій - 1. Просте навантаження</t>
  </si>
  <si>
    <t>Психології і педагогіки</t>
  </si>
  <si>
    <t>Англійської мови технічного спрямування № 2</t>
  </si>
  <si>
    <t>ЗАГАЛЬНА КІЛЬКІСТЬ:</t>
  </si>
  <si>
    <r>
      <t>РГР</t>
    </r>
    <r>
      <rPr>
        <sz val="13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</si>
  <si>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13"/>
        <rFont val="Arial"/>
        <family val="2"/>
        <charset val="204"/>
      </rPr>
      <t xml:space="preserve"> - розрахункова робота;</t>
    </r>
  </si>
  <si>
    <r>
      <t>ГР</t>
    </r>
    <r>
      <rPr>
        <sz val="13"/>
        <rFont val="Arial"/>
        <family val="2"/>
        <charset val="204"/>
      </rPr>
      <t xml:space="preserve"> - графічна робота;</t>
    </r>
  </si>
  <si>
    <r>
      <t>ДКР</t>
    </r>
    <r>
      <rPr>
        <sz val="13"/>
        <rFont val="Arial"/>
        <family val="2"/>
        <charset val="204"/>
      </rPr>
      <t xml:space="preserve"> - домашня контрольна робота (виконується під час СРС)</t>
    </r>
  </si>
  <si>
    <t>Проректор з навчальної роботи КПІ</t>
  </si>
  <si>
    <r>
      <rPr>
        <sz val="18"/>
        <rFont val="Arial"/>
        <family val="2"/>
        <charset val="204"/>
      </rPr>
      <t>________</t>
    </r>
    <r>
      <rPr>
        <b/>
        <sz val="18"/>
        <rFont val="Arial"/>
        <family val="2"/>
        <charset val="204"/>
      </rPr>
      <t xml:space="preserve"> Анатолій МЕЛЬНИЧЕНКО</t>
    </r>
  </si>
  <si>
    <t>Конструювання машин</t>
  </si>
  <si>
    <t>очна (денна)</t>
  </si>
  <si>
    <t>Освітні компоненти
(навчальні дисципліни, курсові проекти (роботи), практики, кваліфікаційна робота)</t>
  </si>
  <si>
    <t>Разом нормативних ОК циклу загальної підготовки:</t>
  </si>
  <si>
    <t>Разом нормативних ОК циклу професійнної підготовки:</t>
  </si>
  <si>
    <t>ВСЬОГО НОРМАТИВНИХ:</t>
  </si>
  <si>
    <t>2. ВИБІРКОВІ ОСВІТНІ КОМПОНЕНТИ</t>
  </si>
  <si>
    <t>1.1. Цикл загальної підготовки</t>
  </si>
  <si>
    <t>1.2. Цикл професійної підготовки</t>
  </si>
  <si>
    <t>2.1. Цикл загальної підготовки (Вибіркові освітні компоненти з загальноуніверситетського Каталогу)</t>
  </si>
  <si>
    <t>Разом вибіркових ОК циклу загальної підготовки:</t>
  </si>
  <si>
    <t>ВСЬОГО  ВИБІРКОВИХ:</t>
  </si>
  <si>
    <t>Микола БОБИР</t>
  </si>
  <si>
    <t xml:space="preserve">Іноземна мова - 2. Практичний курс іноземної мови ІІ </t>
  </si>
  <si>
    <t>Вища математика - 3.  Ряди. Теорія функції комплексної змінної</t>
  </si>
  <si>
    <t>Метрологія, стандартизація і сертифікація</t>
  </si>
  <si>
    <t>1. НОРМАТИВНІ  освітні  компоненти</t>
  </si>
  <si>
    <t>прийом  2020 р.</t>
  </si>
  <si>
    <t>Механіка рідини і газу</t>
  </si>
  <si>
    <t>Завідувач кафедри КМ</t>
  </si>
  <si>
    <t>НАЦІОНАЛЬНИЙ   ТЕХНІЧНИЙ   УНІВЕРСИТЕТ   УКРАЇНИ   "КИЇВСЬКИЙ   ПОЛІТЕХНІЧНИЙ   ІНСТИТУТ імені ІГОРЯ СІКОРСЬКОГО"</t>
  </si>
  <si>
    <t>Інформатика</t>
  </si>
  <si>
    <t>Курсова робота з механіки матеріалів і конструкцій</t>
  </si>
  <si>
    <t>Теорія механізмів і машин - 1. Аналіз і класифікація механізмів</t>
  </si>
  <si>
    <t>Механіка матеріалів і конструкцій - 2. Складне навантаження, стійкість і динаміка</t>
  </si>
  <si>
    <t>Вступ до філософії</t>
  </si>
  <si>
    <t xml:space="preserve"> </t>
  </si>
  <si>
    <t>Обсяг дисципліни</t>
  </si>
  <si>
    <t>Юрій ДАНИЛЬЧЕНКО</t>
  </si>
  <si>
    <r>
      <t xml:space="preserve">"_____"__________ </t>
    </r>
    <r>
      <rPr>
        <b/>
        <sz val="18"/>
        <rFont val="Arial"/>
        <family val="2"/>
        <charset val="204"/>
      </rPr>
      <t>2021 р.</t>
    </r>
  </si>
  <si>
    <t>на 2021/2022 навчальний рік</t>
  </si>
  <si>
    <t>МВ-01 (16+0), МВ-02 (16+2)</t>
  </si>
  <si>
    <t xml:space="preserve">Освітні компоненти
(навчальні дисципліни, курсові проекти (роботи), практики, кваліфікаційна робота)           </t>
  </si>
  <si>
    <t>Назва кафедр</t>
  </si>
  <si>
    <t>К-ть здобувач, які вибрали дисципліну</t>
  </si>
  <si>
    <t xml:space="preserve"> Психологія конфлікту</t>
  </si>
  <si>
    <t>Соціальна психологія</t>
  </si>
  <si>
    <t>Економічна психологія</t>
  </si>
  <si>
    <t>Психологія</t>
  </si>
  <si>
    <t xml:space="preserve"> Психологія наукової і технічної творчості</t>
  </si>
  <si>
    <t>Складно-координаційні види спорту</t>
  </si>
  <si>
    <t>Освітній компонент 1 ЗУ-Каталог</t>
  </si>
  <si>
    <t>Освітній компонент 2 ЗУ-Каталог</t>
  </si>
  <si>
    <t xml:space="preserve"> Ігрові види спорту</t>
  </si>
  <si>
    <t>Циклічні види спорту</t>
  </si>
  <si>
    <t xml:space="preserve"> Логіка</t>
  </si>
  <si>
    <t>Силові види спорту</t>
  </si>
  <si>
    <t>Єдиноборства</t>
  </si>
  <si>
    <t>Математичної фізики та диференціальних рівнянь</t>
  </si>
  <si>
    <t>Інформаційного, господарського та адміністративного права</t>
  </si>
  <si>
    <r>
      <t xml:space="preserve">За освітньо-професійною програмою: </t>
    </r>
    <r>
      <rPr>
        <b/>
        <sz val="24"/>
        <rFont val="Arial"/>
        <family val="2"/>
      </rPr>
      <t>Технології комп</t>
    </r>
    <r>
      <rPr>
        <b/>
        <sz val="24"/>
        <rFont val="Calibri"/>
        <family val="2"/>
        <charset val="204"/>
      </rPr>
      <t>'</t>
    </r>
    <r>
      <rPr>
        <b/>
        <sz val="24"/>
        <rFont val="Arial"/>
        <family val="2"/>
        <charset val="204"/>
      </rPr>
      <t xml:space="preserve">ютерного </t>
    </r>
  </si>
  <si>
    <t>конструювання  верстатів, роботів та машин</t>
  </si>
  <si>
    <t>Ухвалено на засіданні Вченої ради механіко-машинобудівного інституту, протокол  №  7 від 22.02.2021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</si>
</sst>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0"/>
      <name val="Arial Cyr"/>
      <charset val="204"/>
    </font>
    <font>
      <sz val="10"/>
      <name val="Arial"/>
      <family val="2"/>
      <charset val="204"/>
    </font>
    <font>
      <sz val="20"/>
      <name val="Arial"/>
      <family val="2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28"/>
      <name val="Arial"/>
      <family val="2"/>
      <charset val="204"/>
    </font>
    <font>
      <b/>
      <sz val="18"/>
      <name val="Arial"/>
      <family val="2"/>
    </font>
    <font>
      <b/>
      <sz val="20"/>
      <name val="Arial Cyr"/>
      <charset val="204"/>
    </font>
    <font>
      <sz val="20"/>
      <name val="Arial Cyr"/>
      <family val="2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b/>
      <sz val="12"/>
      <name val="Arial"/>
      <family val="2"/>
    </font>
    <font>
      <sz val="12"/>
      <name val="Arial Cyr"/>
      <charset val="204"/>
    </font>
    <font>
      <sz val="16"/>
      <name val="Arial Cyr"/>
      <charset val="204"/>
    </font>
    <font>
      <sz val="12"/>
      <name val="Arial"/>
      <family val="2"/>
    </font>
    <font>
      <sz val="16"/>
      <name val="Arial"/>
      <family val="2"/>
      <charset val="204"/>
    </font>
    <font>
      <sz val="18"/>
      <name val="Arial Cyr"/>
      <charset val="204"/>
    </font>
    <font>
      <sz val="16"/>
      <name val="Arial"/>
      <family val="2"/>
    </font>
    <font>
      <sz val="18"/>
      <name val="Arial"/>
      <family val="2"/>
      <charset val="204"/>
    </font>
    <font>
      <sz val="18"/>
      <name val="Arial"/>
      <family val="2"/>
    </font>
    <font>
      <sz val="18"/>
      <name val="Arial Cyr"/>
      <family val="2"/>
      <charset val="204"/>
    </font>
    <font>
      <sz val="18"/>
      <name val="Arial Narrow"/>
      <family val="2"/>
      <charset val="204"/>
    </font>
    <font>
      <sz val="16"/>
      <name val="Arial Narrow"/>
      <family val="2"/>
      <charset val="204"/>
    </font>
    <font>
      <sz val="13"/>
      <name val="Arial"/>
      <family val="2"/>
      <charset val="204"/>
    </font>
    <font>
      <sz val="22"/>
      <name val="Arial"/>
      <family val="2"/>
      <charset val="204"/>
    </font>
    <font>
      <b/>
      <sz val="13"/>
      <name val="Arial"/>
      <family val="2"/>
      <charset val="204"/>
    </font>
    <font>
      <b/>
      <sz val="13"/>
      <name val="Arial"/>
      <family val="2"/>
    </font>
    <font>
      <sz val="13"/>
      <name val="Arial Cyr"/>
      <charset val="204"/>
    </font>
    <font>
      <sz val="18"/>
      <color rgb="FFFF0000"/>
      <name val="Arial"/>
      <family val="2"/>
    </font>
    <font>
      <sz val="18"/>
      <color theme="6" tint="-0.249977111117893"/>
      <name val="Arial"/>
      <family val="2"/>
    </font>
    <font>
      <sz val="18"/>
      <color rgb="FFFF0000"/>
      <name val="Arial"/>
      <family val="2"/>
      <charset val="204"/>
    </font>
    <font>
      <b/>
      <sz val="24"/>
      <name val="Arial"/>
      <family val="2"/>
      <charset val="204"/>
    </font>
    <font>
      <b/>
      <sz val="24"/>
      <name val="Arial"/>
      <family val="2"/>
    </font>
    <font>
      <i/>
      <sz val="22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</font>
    <font>
      <b/>
      <sz val="24"/>
      <name val="Calibri"/>
      <family val="2"/>
      <charset val="204"/>
    </font>
    <font>
      <b/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1" fillId="0" borderId="0"/>
  </cellStyleXfs>
  <cellXfs count="467">
    <xf numFmtId="0" fontId="0" fillId="0" borderId="0" xfId="0"/>
    <xf numFmtId="0" fontId="1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/>
    <xf numFmtId="49" fontId="11" fillId="0" borderId="0" xfId="0" applyNumberFormat="1" applyFont="1" applyFill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/>
    <xf numFmtId="0" fontId="18" fillId="0" borderId="0" xfId="0" applyFont="1" applyFill="1" applyAlignment="1"/>
    <xf numFmtId="0" fontId="19" fillId="0" borderId="0" xfId="0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/>
    <xf numFmtId="49" fontId="22" fillId="0" borderId="0" xfId="0" applyNumberFormat="1" applyFont="1" applyFill="1" applyBorder="1"/>
    <xf numFmtId="0" fontId="26" fillId="0" borderId="0" xfId="0" applyFont="1" applyFill="1" applyBorder="1"/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top"/>
    </xf>
    <xf numFmtId="0" fontId="26" fillId="0" borderId="3" xfId="0" applyNumberFormat="1" applyFont="1" applyFill="1" applyBorder="1" applyAlignment="1">
      <alignment horizontal="center" vertical="center" textRotation="90" wrapText="1"/>
    </xf>
    <xf numFmtId="0" fontId="26" fillId="0" borderId="4" xfId="0" applyNumberFormat="1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5" xfId="0" applyFont="1" applyFill="1" applyBorder="1" applyAlignment="1">
      <alignment horizontal="center" vertical="center" textRotation="90" wrapText="1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25" fillId="0" borderId="0" xfId="0" applyFont="1" applyFill="1" applyBorder="1"/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5" fillId="0" borderId="23" xfId="0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90"/>
    </xf>
    <xf numFmtId="0" fontId="1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1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0" fontId="18" fillId="0" borderId="0" xfId="0" applyFont="1" applyFill="1" applyBorder="1" applyAlignment="1" applyProtection="1"/>
    <xf numFmtId="0" fontId="19" fillId="0" borderId="0" xfId="0" applyFont="1" applyFill="1" applyAlignment="1" applyProtection="1"/>
    <xf numFmtId="49" fontId="3" fillId="0" borderId="0" xfId="0" applyNumberFormat="1" applyFont="1" applyFill="1" applyBorder="1" applyAlignment="1" applyProtection="1">
      <alignment horizontal="center" vertical="justify"/>
    </xf>
    <xf numFmtId="0" fontId="21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justify"/>
    </xf>
    <xf numFmtId="0" fontId="21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/>
    <xf numFmtId="49" fontId="3" fillId="0" borderId="0" xfId="0" applyNumberFormat="1" applyFont="1" applyFill="1" applyBorder="1" applyAlignment="1">
      <alignment vertical="justify"/>
    </xf>
    <xf numFmtId="49" fontId="3" fillId="0" borderId="0" xfId="0" applyNumberFormat="1" applyFont="1" applyFill="1" applyBorder="1" applyAlignment="1" applyProtection="1">
      <alignment vertical="justify"/>
    </xf>
    <xf numFmtId="0" fontId="3" fillId="0" borderId="0" xfId="0" applyFont="1" applyFill="1" applyBorder="1"/>
    <xf numFmtId="0" fontId="11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justify"/>
    </xf>
    <xf numFmtId="0" fontId="11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 vertical="justify" wrapText="1"/>
    </xf>
    <xf numFmtId="0" fontId="11" fillId="0" borderId="0" xfId="0" applyFont="1" applyFill="1" applyAlignment="1"/>
    <xf numFmtId="0" fontId="11" fillId="0" borderId="0" xfId="0" applyFont="1" applyFill="1" applyBorder="1" applyAlignment="1" applyProtection="1">
      <alignment vertical="justify"/>
    </xf>
    <xf numFmtId="0" fontId="11" fillId="0" borderId="0" xfId="0" applyFont="1" applyFill="1" applyBorder="1" applyAlignment="1" applyProtection="1">
      <alignment horizontal="right" vertical="justify"/>
    </xf>
    <xf numFmtId="0" fontId="11" fillId="0" borderId="0" xfId="0" applyFont="1" applyFill="1" applyBorder="1" applyAlignment="1" applyProtection="1">
      <alignment horizontal="right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shrinkToFit="1"/>
    </xf>
    <xf numFmtId="0" fontId="10" fillId="0" borderId="39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top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 shrinkToFit="1"/>
    </xf>
    <xf numFmtId="0" fontId="17" fillId="0" borderId="26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 shrinkToFit="1"/>
    </xf>
    <xf numFmtId="0" fontId="25" fillId="0" borderId="26" xfId="0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 wrapText="1" shrinkToFit="1"/>
    </xf>
    <xf numFmtId="0" fontId="17" fillId="0" borderId="26" xfId="0" applyNumberFormat="1" applyFont="1" applyFill="1" applyBorder="1" applyAlignment="1">
      <alignment horizontal="center" vertical="center" wrapText="1" shrinkToFit="1"/>
    </xf>
    <xf numFmtId="0" fontId="17" fillId="0" borderId="30" xfId="0" applyNumberFormat="1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/>
    <xf numFmtId="0" fontId="35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25" fillId="0" borderId="5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49" fontId="7" fillId="0" borderId="29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</xf>
    <xf numFmtId="0" fontId="7" fillId="0" borderId="29" xfId="0" applyFont="1" applyFill="1" applyBorder="1" applyAlignment="1" applyProtection="1">
      <alignment vertical="center"/>
    </xf>
    <xf numFmtId="0" fontId="7" fillId="0" borderId="29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1" fontId="8" fillId="0" borderId="2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 wrapText="1" shrinkToFit="1"/>
    </xf>
    <xf numFmtId="1" fontId="8" fillId="0" borderId="28" xfId="0" applyNumberFormat="1" applyFont="1" applyFill="1" applyBorder="1" applyAlignment="1">
      <alignment horizontal="center" vertical="center" wrapText="1"/>
    </xf>
    <xf numFmtId="0" fontId="10" fillId="0" borderId="4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7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/>
    <xf numFmtId="1" fontId="10" fillId="0" borderId="9" xfId="0" applyNumberFormat="1" applyFont="1" applyFill="1" applyBorder="1" applyAlignment="1">
      <alignment horizontal="center" vertical="center" shrinkToFit="1"/>
    </xf>
    <xf numFmtId="0" fontId="26" fillId="0" borderId="55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 wrapText="1" shrinkToFit="1"/>
    </xf>
    <xf numFmtId="164" fontId="8" fillId="0" borderId="23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center" vertical="justify" wrapText="1"/>
    </xf>
    <xf numFmtId="0" fontId="31" fillId="0" borderId="0" xfId="0" applyFont="1" applyFill="1" applyBorder="1"/>
    <xf numFmtId="0" fontId="31" fillId="0" borderId="0" xfId="0" applyFont="1" applyFill="1" applyBorder="1" applyAlignment="1">
      <alignment vertical="justify"/>
    </xf>
    <xf numFmtId="0" fontId="31" fillId="0" borderId="0" xfId="0" applyFont="1" applyFill="1" applyAlignment="1"/>
    <xf numFmtId="0" fontId="31" fillId="0" borderId="0" xfId="0" applyFont="1" applyFill="1" applyBorder="1" applyAlignment="1">
      <alignment vertical="justify" wrapText="1"/>
    </xf>
    <xf numFmtId="0" fontId="7" fillId="0" borderId="0" xfId="0" applyNumberFormat="1" applyFont="1" applyFill="1" applyBorder="1" applyAlignment="1">
      <alignment horizontal="center" vertical="justify" wrapText="1"/>
    </xf>
    <xf numFmtId="0" fontId="31" fillId="0" borderId="0" xfId="0" applyNumberFormat="1" applyFont="1" applyFill="1" applyBorder="1" applyAlignment="1">
      <alignment horizontal="center" vertical="justify" wrapText="1"/>
    </xf>
    <xf numFmtId="49" fontId="7" fillId="0" borderId="0" xfId="0" applyNumberFormat="1" applyFont="1" applyFill="1" applyBorder="1" applyAlignment="1">
      <alignment horizontal="left" vertical="justify"/>
    </xf>
    <xf numFmtId="0" fontId="31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vertical="justify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vertical="center" wrapText="1" shrinkToFit="1"/>
    </xf>
    <xf numFmtId="0" fontId="26" fillId="0" borderId="46" xfId="0" applyNumberFormat="1" applyFont="1" applyFill="1" applyBorder="1" applyAlignment="1">
      <alignment horizontal="center" vertical="center" wrapText="1" shrinkToFi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vertical="center" wrapText="1"/>
    </xf>
    <xf numFmtId="0" fontId="2" fillId="0" borderId="46" xfId="0" applyNumberFormat="1" applyFont="1" applyFill="1" applyBorder="1" applyAlignment="1">
      <alignment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2" fillId="0" borderId="41" xfId="0" applyNumberFormat="1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shrinkToFi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26" fillId="0" borderId="42" xfId="0" applyNumberFormat="1" applyFont="1" applyFill="1" applyBorder="1" applyAlignment="1">
      <alignment horizontal="center" vertical="center" wrapText="1" shrinkToFit="1"/>
    </xf>
    <xf numFmtId="0" fontId="2" fillId="0" borderId="29" xfId="0" applyNumberFormat="1" applyFont="1" applyFill="1" applyBorder="1" applyAlignment="1">
      <alignment vertical="center" wrapText="1"/>
    </xf>
    <xf numFmtId="0" fontId="2" fillId="0" borderId="42" xfId="0" applyNumberFormat="1" applyFont="1" applyFill="1" applyBorder="1" applyAlignment="1">
      <alignment vertical="center" wrapText="1"/>
    </xf>
    <xf numFmtId="0" fontId="26" fillId="0" borderId="29" xfId="0" applyNumberFormat="1" applyFont="1" applyFill="1" applyBorder="1" applyAlignment="1">
      <alignment horizontal="center" vertical="center" wrapText="1" shrinkToFit="1"/>
    </xf>
    <xf numFmtId="0" fontId="26" fillId="0" borderId="57" xfId="0" applyNumberFormat="1" applyFont="1" applyFill="1" applyBorder="1" applyAlignment="1">
      <alignment horizontal="center" vertical="center" wrapText="1" shrinkToFit="1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0" fontId="26" fillId="0" borderId="6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16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textRotation="90"/>
    </xf>
    <xf numFmtId="0" fontId="25" fillId="0" borderId="50" xfId="0" applyFont="1" applyFill="1" applyBorder="1" applyAlignment="1">
      <alignment horizontal="center" vertical="center" textRotation="90"/>
    </xf>
    <xf numFmtId="0" fontId="25" fillId="0" borderId="35" xfId="0" applyFont="1" applyFill="1" applyBorder="1" applyAlignment="1">
      <alignment horizontal="center" vertical="center" textRotation="90"/>
    </xf>
    <xf numFmtId="0" fontId="26" fillId="0" borderId="54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6" fillId="0" borderId="67" xfId="0" applyNumberFormat="1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center" vertical="center"/>
    </xf>
    <xf numFmtId="0" fontId="26" fillId="0" borderId="52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51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0" fontId="26" fillId="0" borderId="30" xfId="0" applyNumberFormat="1" applyFont="1" applyFill="1" applyBorder="1" applyAlignment="1">
      <alignment horizontal="center" vertical="center" wrapText="1"/>
    </xf>
    <xf numFmtId="0" fontId="26" fillId="0" borderId="44" xfId="0" applyNumberFormat="1" applyFont="1" applyFill="1" applyBorder="1" applyAlignment="1">
      <alignment horizontal="center" vertical="center" wrapText="1"/>
    </xf>
    <xf numFmtId="0" fontId="26" fillId="0" borderId="31" xfId="0" applyNumberFormat="1" applyFont="1" applyFill="1" applyBorder="1" applyAlignment="1">
      <alignment horizontal="center" vertical="center" wrapText="1"/>
    </xf>
    <xf numFmtId="0" fontId="26" fillId="0" borderId="68" xfId="0" applyNumberFormat="1" applyFont="1" applyFill="1" applyBorder="1" applyAlignment="1">
      <alignment horizontal="center" vertical="center" textRotation="90" wrapText="1"/>
    </xf>
    <xf numFmtId="0" fontId="26" fillId="0" borderId="45" xfId="0" applyNumberFormat="1" applyFont="1" applyFill="1" applyBorder="1" applyAlignment="1">
      <alignment horizontal="center" vertical="center" textRotation="90" wrapText="1"/>
    </xf>
    <xf numFmtId="0" fontId="26" fillId="0" borderId="53" xfId="0" applyNumberFormat="1" applyFont="1" applyFill="1" applyBorder="1" applyAlignment="1">
      <alignment horizontal="center" vertical="center" textRotation="90" wrapText="1"/>
    </xf>
    <xf numFmtId="49" fontId="26" fillId="0" borderId="67" xfId="0" applyNumberFormat="1" applyFont="1" applyFill="1" applyBorder="1" applyAlignment="1">
      <alignment horizontal="center" vertical="center" wrapText="1"/>
    </xf>
    <xf numFmtId="49" fontId="26" fillId="0" borderId="54" xfId="0" applyNumberFormat="1" applyFont="1" applyFill="1" applyBorder="1" applyAlignment="1">
      <alignment horizontal="center" vertical="center"/>
    </xf>
    <xf numFmtId="49" fontId="26" fillId="0" borderId="68" xfId="0" applyNumberFormat="1" applyFont="1" applyFill="1" applyBorder="1" applyAlignment="1">
      <alignment horizontal="center" vertical="center"/>
    </xf>
    <xf numFmtId="49" fontId="26" fillId="0" borderId="5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45" xfId="0" applyNumberFormat="1" applyFont="1" applyFill="1" applyBorder="1" applyAlignment="1">
      <alignment horizontal="center" vertical="center"/>
    </xf>
    <xf numFmtId="49" fontId="26" fillId="0" borderId="63" xfId="0" applyNumberFormat="1" applyFont="1" applyFill="1" applyBorder="1" applyAlignment="1">
      <alignment horizontal="center" vertical="center"/>
    </xf>
    <xf numFmtId="49" fontId="26" fillId="0" borderId="66" xfId="0" applyNumberFormat="1" applyFont="1" applyFill="1" applyBorder="1" applyAlignment="1">
      <alignment horizontal="center" vertical="center"/>
    </xf>
    <xf numFmtId="49" fontId="26" fillId="0" borderId="53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37" xfId="0" applyNumberFormat="1" applyFont="1" applyFill="1" applyBorder="1" applyAlignment="1">
      <alignment horizontal="center" vertical="center" textRotation="90"/>
    </xf>
    <xf numFmtId="0" fontId="26" fillId="0" borderId="50" xfId="0" applyNumberFormat="1" applyFont="1" applyFill="1" applyBorder="1" applyAlignment="1">
      <alignment horizontal="center" vertical="center" textRotation="90"/>
    </xf>
    <xf numFmtId="0" fontId="26" fillId="0" borderId="35" xfId="0" applyNumberFormat="1" applyFont="1" applyFill="1" applyBorder="1" applyAlignment="1">
      <alignment horizontal="center" vertical="center" textRotation="90"/>
    </xf>
    <xf numFmtId="0" fontId="26" fillId="0" borderId="44" xfId="0" applyNumberFormat="1" applyFont="1" applyFill="1" applyBorder="1" applyAlignment="1">
      <alignment horizontal="center" vertical="center" textRotation="90" wrapText="1"/>
    </xf>
    <xf numFmtId="0" fontId="26" fillId="0" borderId="18" xfId="0" applyNumberFormat="1" applyFont="1" applyFill="1" applyBorder="1" applyAlignment="1">
      <alignment horizontal="center" vertical="center" textRotation="90" wrapText="1"/>
    </xf>
    <xf numFmtId="0" fontId="26" fillId="0" borderId="11" xfId="0" applyNumberFormat="1" applyFont="1" applyFill="1" applyBorder="1" applyAlignment="1">
      <alignment horizontal="center" vertical="center" textRotation="90" wrapText="1"/>
    </xf>
    <xf numFmtId="0" fontId="26" fillId="0" borderId="51" xfId="0" applyNumberFormat="1" applyFont="1" applyFill="1" applyBorder="1" applyAlignment="1">
      <alignment horizontal="center" vertical="center" textRotation="90"/>
    </xf>
    <xf numFmtId="0" fontId="26" fillId="0" borderId="62" xfId="0" applyNumberFormat="1" applyFont="1" applyFill="1" applyBorder="1" applyAlignment="1">
      <alignment horizontal="center" vertical="center" textRotation="90"/>
    </xf>
    <xf numFmtId="0" fontId="26" fillId="0" borderId="59" xfId="0" applyNumberFormat="1" applyFont="1" applyFill="1" applyBorder="1" applyAlignment="1">
      <alignment horizontal="center" vertical="center" textRotation="90"/>
    </xf>
    <xf numFmtId="0" fontId="26" fillId="0" borderId="1" xfId="0" applyNumberFormat="1" applyFont="1" applyFill="1" applyBorder="1" applyAlignment="1">
      <alignment horizontal="center" vertical="top"/>
    </xf>
    <xf numFmtId="0" fontId="26" fillId="0" borderId="20" xfId="0" applyNumberFormat="1" applyFont="1" applyFill="1" applyBorder="1" applyAlignment="1">
      <alignment horizontal="center" vertical="top"/>
    </xf>
    <xf numFmtId="0" fontId="26" fillId="0" borderId="2" xfId="0" applyNumberFormat="1" applyFont="1" applyFill="1" applyBorder="1" applyAlignment="1">
      <alignment horizontal="center" vertical="top"/>
    </xf>
    <xf numFmtId="49" fontId="26" fillId="0" borderId="50" xfId="0" applyNumberFormat="1" applyFont="1" applyFill="1" applyBorder="1" applyAlignment="1">
      <alignment horizontal="center" vertical="center" textRotation="90" wrapText="1"/>
    </xf>
    <xf numFmtId="49" fontId="26" fillId="0" borderId="35" xfId="0" applyNumberFormat="1" applyFont="1" applyFill="1" applyBorder="1" applyAlignment="1">
      <alignment horizontal="center" vertical="center" textRotation="90" wrapText="1"/>
    </xf>
    <xf numFmtId="49" fontId="26" fillId="0" borderId="17" xfId="0" applyNumberFormat="1" applyFont="1" applyFill="1" applyBorder="1" applyAlignment="1">
      <alignment horizontal="center" vertical="center" textRotation="90" wrapText="1"/>
    </xf>
    <xf numFmtId="49" fontId="26" fillId="0" borderId="10" xfId="0" applyNumberFormat="1" applyFont="1" applyFill="1" applyBorder="1" applyAlignment="1">
      <alignment horizontal="center" vertical="center" textRotation="90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 wrapText="1"/>
    </xf>
    <xf numFmtId="0" fontId="28" fillId="0" borderId="26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left" vertical="center" wrapText="1" shrinkToFit="1"/>
    </xf>
    <xf numFmtId="0" fontId="26" fillId="0" borderId="1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8" fillId="0" borderId="20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 textRotation="90" wrapText="1"/>
    </xf>
    <xf numFmtId="0" fontId="26" fillId="0" borderId="5" xfId="0" applyNumberFormat="1" applyFont="1" applyFill="1" applyBorder="1" applyAlignment="1">
      <alignment horizontal="center" vertical="center" textRotation="90" wrapText="1"/>
    </xf>
    <xf numFmtId="0" fontId="26" fillId="0" borderId="59" xfId="0" applyFont="1" applyFill="1" applyBorder="1" applyAlignment="1">
      <alignment horizontal="center" vertical="top" wrapText="1"/>
    </xf>
    <xf numFmtId="0" fontId="26" fillId="0" borderId="38" xfId="0" applyFont="1" applyFill="1" applyBorder="1" applyAlignment="1">
      <alignment horizontal="center" vertical="top" wrapText="1"/>
    </xf>
    <xf numFmtId="0" fontId="26" fillId="0" borderId="37" xfId="0" applyFont="1" applyFill="1" applyBorder="1" applyAlignment="1">
      <alignment horizontal="center" vertical="top" wrapText="1"/>
    </xf>
    <xf numFmtId="0" fontId="26" fillId="0" borderId="30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center" textRotation="90"/>
    </xf>
    <xf numFmtId="49" fontId="26" fillId="0" borderId="10" xfId="0" applyNumberFormat="1" applyFont="1" applyFill="1" applyBorder="1" applyAlignment="1">
      <alignment horizontal="center" vertical="center" textRotation="90"/>
    </xf>
    <xf numFmtId="49" fontId="26" fillId="0" borderId="60" xfId="0" applyNumberFormat="1" applyFont="1" applyFill="1" applyBorder="1" applyAlignment="1">
      <alignment horizontal="center" vertical="center" textRotation="90" wrapText="1"/>
    </xf>
    <xf numFmtId="49" fontId="26" fillId="0" borderId="18" xfId="0" applyNumberFormat="1" applyFont="1" applyFill="1" applyBorder="1" applyAlignment="1">
      <alignment horizontal="center" vertical="center" textRotation="90" wrapText="1"/>
    </xf>
    <xf numFmtId="49" fontId="26" fillId="0" borderId="11" xfId="0" applyNumberFormat="1" applyFont="1" applyFill="1" applyBorder="1" applyAlignment="1">
      <alignment horizontal="center" vertical="center" textRotation="90" wrapText="1"/>
    </xf>
    <xf numFmtId="0" fontId="25" fillId="0" borderId="26" xfId="0" applyNumberFormat="1" applyFont="1" applyFill="1" applyBorder="1" applyAlignment="1">
      <alignment horizontal="left" vertical="center" wrapText="1" shrinkToFit="1"/>
    </xf>
    <xf numFmtId="0" fontId="3" fillId="0" borderId="52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 vertical="top"/>
    </xf>
    <xf numFmtId="0" fontId="4" fillId="0" borderId="5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6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/>
    </xf>
    <xf numFmtId="49" fontId="40" fillId="0" borderId="0" xfId="0" applyNumberFormat="1" applyFont="1" applyFill="1" applyBorder="1" applyAlignment="1">
      <alignment horizontal="right" vertical="justify"/>
    </xf>
    <xf numFmtId="49" fontId="32" fillId="0" borderId="66" xfId="0" applyNumberFormat="1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 shrinkToFit="1"/>
    </xf>
    <xf numFmtId="0" fontId="25" fillId="0" borderId="26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right" vertical="center" wrapText="1" shrinkToFit="1"/>
    </xf>
    <xf numFmtId="0" fontId="23" fillId="0" borderId="26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right" vertical="center" shrinkToFit="1"/>
    </xf>
    <xf numFmtId="0" fontId="23" fillId="0" borderId="4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6" fillId="0" borderId="62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67" xfId="0" applyNumberFormat="1" applyFont="1" applyFill="1" applyBorder="1" applyAlignment="1">
      <alignment horizontal="center" vertical="center"/>
    </xf>
    <xf numFmtId="0" fontId="13" fillId="0" borderId="54" xfId="0" applyNumberFormat="1" applyFont="1" applyFill="1" applyBorder="1" applyAlignment="1">
      <alignment horizontal="center" vertical="center"/>
    </xf>
    <xf numFmtId="0" fontId="13" fillId="0" borderId="68" xfId="0" applyNumberFormat="1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63" xfId="0" applyNumberFormat="1" applyFont="1" applyFill="1" applyBorder="1" applyAlignment="1">
      <alignment horizontal="center" vertical="center"/>
    </xf>
    <xf numFmtId="0" fontId="13" fillId="0" borderId="66" xfId="0" applyNumberFormat="1" applyFont="1" applyFill="1" applyBorder="1" applyAlignment="1">
      <alignment horizontal="center" vertical="center"/>
    </xf>
    <xf numFmtId="0" fontId="13" fillId="0" borderId="53" xfId="0" applyNumberFormat="1" applyFont="1" applyFill="1" applyBorder="1" applyAlignment="1">
      <alignment horizontal="center" vertical="center"/>
    </xf>
    <xf numFmtId="0" fontId="26" fillId="0" borderId="62" xfId="0" applyNumberFormat="1" applyFont="1" applyFill="1" applyBorder="1" applyAlignment="1">
      <alignment horizontal="left" vertical="center" wrapText="1" shrinkToFit="1"/>
    </xf>
    <xf numFmtId="0" fontId="26" fillId="0" borderId="36" xfId="0" applyNumberFormat="1" applyFont="1" applyFill="1" applyBorder="1" applyAlignment="1">
      <alignment horizontal="left" vertical="center" wrapText="1" shrinkToFit="1"/>
    </xf>
    <xf numFmtId="0" fontId="26" fillId="0" borderId="28" xfId="0" applyNumberFormat="1" applyFont="1" applyFill="1" applyBorder="1" applyAlignment="1">
      <alignment horizontal="left" vertical="center" wrapText="1" shrinkToFit="1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23" fillId="0" borderId="41" xfId="0" applyFont="1" applyFill="1" applyBorder="1" applyAlignment="1"/>
    <xf numFmtId="0" fontId="23" fillId="0" borderId="46" xfId="0" applyFont="1" applyFill="1" applyBorder="1" applyAlignment="1"/>
    <xf numFmtId="0" fontId="4" fillId="0" borderId="51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right" vertical="center" wrapText="1" shrinkToFit="1"/>
    </xf>
    <xf numFmtId="0" fontId="23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right" vertical="center" wrapText="1" shrinkToFit="1"/>
    </xf>
    <xf numFmtId="0" fontId="17" fillId="0" borderId="14" xfId="0" applyFont="1" applyFill="1" applyBorder="1" applyAlignment="1">
      <alignment horizontal="right" vertical="center" wrapText="1" shrinkToFit="1"/>
    </xf>
    <xf numFmtId="0" fontId="17" fillId="0" borderId="15" xfId="0" applyFont="1" applyFill="1" applyBorder="1" applyAlignment="1">
      <alignment horizontal="right" vertical="center" wrapText="1" shrinkToFi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62" xfId="0" applyNumberFormat="1" applyFont="1" applyFill="1" applyBorder="1" applyAlignment="1">
      <alignment horizontal="left" vertical="center" wrapText="1" shrinkToFit="1"/>
    </xf>
    <xf numFmtId="0" fontId="25" fillId="0" borderId="36" xfId="0" applyNumberFormat="1" applyFont="1" applyFill="1" applyBorder="1" applyAlignment="1">
      <alignment horizontal="left" vertical="center" wrapText="1" shrinkToFit="1"/>
    </xf>
    <xf numFmtId="0" fontId="25" fillId="0" borderId="43" xfId="0" applyNumberFormat="1" applyFont="1" applyFill="1" applyBorder="1" applyAlignment="1">
      <alignment horizontal="left" vertical="center" wrapText="1" shrinkToFit="1"/>
    </xf>
    <xf numFmtId="0" fontId="25" fillId="0" borderId="28" xfId="0" applyNumberFormat="1" applyFont="1" applyFill="1" applyBorder="1" applyAlignment="1">
      <alignment horizontal="left" vertical="center" wrapText="1" shrinkToFit="1"/>
    </xf>
    <xf numFmtId="0" fontId="25" fillId="0" borderId="27" xfId="0" applyNumberFormat="1" applyFont="1" applyFill="1" applyBorder="1" applyAlignment="1">
      <alignment horizontal="left" vertical="center" wrapText="1" shrinkToFit="1"/>
    </xf>
    <xf numFmtId="0" fontId="13" fillId="0" borderId="63" xfId="0" applyFont="1" applyFill="1" applyBorder="1" applyAlignment="1">
      <alignment horizontal="right" vertical="center" wrapText="1" shrinkToFit="1"/>
    </xf>
    <xf numFmtId="0" fontId="13" fillId="0" borderId="66" xfId="0" applyFont="1" applyFill="1" applyBorder="1" applyAlignment="1">
      <alignment horizontal="right" vertical="center" wrapText="1" shrinkToFit="1"/>
    </xf>
    <xf numFmtId="0" fontId="13" fillId="0" borderId="53" xfId="0" applyFont="1" applyFill="1" applyBorder="1" applyAlignment="1">
      <alignment horizontal="right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34" xfId="0" applyNumberFormat="1" applyFont="1" applyFill="1" applyBorder="1" applyAlignment="1">
      <alignment horizontal="left" vertical="center" wrapText="1" shrinkToFit="1"/>
    </xf>
    <xf numFmtId="0" fontId="25" fillId="0" borderId="4" xfId="0" applyNumberFormat="1" applyFont="1" applyFill="1" applyBorder="1" applyAlignment="1">
      <alignment horizontal="left" vertical="center" wrapText="1" shrinkToFit="1"/>
    </xf>
    <xf numFmtId="0" fontId="25" fillId="0" borderId="32" xfId="0" applyNumberFormat="1" applyFont="1" applyFill="1" applyBorder="1" applyAlignment="1">
      <alignment horizontal="left" vertical="center" wrapText="1" shrinkToFit="1"/>
    </xf>
    <xf numFmtId="0" fontId="10" fillId="0" borderId="67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vertical="center" wrapText="1" shrinkToFit="1"/>
    </xf>
    <xf numFmtId="0" fontId="8" fillId="0" borderId="27" xfId="0" applyNumberFormat="1" applyFont="1" applyFill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2" xfId="0" applyNumberFormat="1" applyFont="1" applyFill="1" applyBorder="1" applyAlignment="1">
      <alignment horizontal="left" vertical="center" wrapText="1" shrinkToFit="1"/>
    </xf>
    <xf numFmtId="0" fontId="25" fillId="0" borderId="20" xfId="0" applyNumberFormat="1" applyFont="1" applyFill="1" applyBorder="1" applyAlignment="1">
      <alignment horizontal="left" vertical="center" wrapText="1" shrinkToFit="1"/>
    </xf>
    <xf numFmtId="0" fontId="25" fillId="0" borderId="21" xfId="0" applyNumberFormat="1" applyFont="1" applyFill="1" applyBorder="1" applyAlignment="1">
      <alignment horizontal="left" vertical="center" wrapText="1" shrinkToFit="1"/>
    </xf>
    <xf numFmtId="0" fontId="26" fillId="0" borderId="62" xfId="0" applyNumberFormat="1" applyFont="1" applyFill="1" applyBorder="1" applyAlignment="1">
      <alignment horizontal="center" vertical="center" wrapText="1" shrinkToFit="1"/>
    </xf>
    <xf numFmtId="0" fontId="26" fillId="0" borderId="36" xfId="0" applyNumberFormat="1" applyFont="1" applyFill="1" applyBorder="1" applyAlignment="1">
      <alignment horizontal="center" vertical="center" wrapText="1" shrinkToFit="1"/>
    </xf>
    <xf numFmtId="0" fontId="26" fillId="0" borderId="28" xfId="0" applyNumberFormat="1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42" fillId="0" borderId="22" xfId="0" applyNumberFormat="1" applyFont="1" applyFill="1" applyBorder="1" applyAlignment="1">
      <alignment horizontal="center" vertical="center" wrapText="1" shrinkToFit="1"/>
    </xf>
    <xf numFmtId="0" fontId="42" fillId="0" borderId="20" xfId="0" applyNumberFormat="1" applyFont="1" applyFill="1" applyBorder="1" applyAlignment="1">
      <alignment horizontal="center" vertical="center" wrapText="1" shrinkToFit="1"/>
    </xf>
    <xf numFmtId="0" fontId="42" fillId="0" borderId="21" xfId="0" applyNumberFormat="1" applyFont="1" applyFill="1" applyBorder="1" applyAlignment="1">
      <alignment horizontal="center" vertical="center" wrapText="1" shrinkToFit="1"/>
    </xf>
    <xf numFmtId="0" fontId="26" fillId="0" borderId="61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495300</xdr:rowOff>
    </xdr:from>
    <xdr:to>
      <xdr:col>1</xdr:col>
      <xdr:colOff>2872740</xdr:colOff>
      <xdr:row>2</xdr:row>
      <xdr:rowOff>419100</xdr:rowOff>
    </xdr:to>
    <xdr:pic>
      <xdr:nvPicPr>
        <xdr:cNvPr id="24769" name="Picture 2">
          <a:extLst>
            <a:ext uri="{FF2B5EF4-FFF2-40B4-BE49-F238E27FC236}">
              <a16:creationId xmlns:a16="http://schemas.microsoft.com/office/drawing/2014/main" xmlns="" id="{00000000-0008-0000-0100-0000C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" y="2895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594360</xdr:colOff>
      <xdr:row>0</xdr:row>
      <xdr:rowOff>259080</xdr:rowOff>
    </xdr:from>
    <xdr:to>
      <xdr:col>2</xdr:col>
      <xdr:colOff>365760</xdr:colOff>
      <xdr:row>3</xdr:row>
      <xdr:rowOff>487680</xdr:rowOff>
    </xdr:to>
    <xdr:pic>
      <xdr:nvPicPr>
        <xdr:cNvPr id="24770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100-0000C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259080"/>
          <a:ext cx="110490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2"/>
  <sheetViews>
    <sheetView showZeros="0" tabSelected="1" view="pageBreakPreview" topLeftCell="A31" zoomScale="45" zoomScaleNormal="50" zoomScaleSheetLayoutView="45" zoomScalePageLayoutView="40" workbookViewId="0">
      <selection activeCell="E24" sqref="E24:L24"/>
    </sheetView>
  </sheetViews>
  <sheetFormatPr defaultColWidth="10.109375" defaultRowHeight="15" x14ac:dyDescent="0.25"/>
  <cols>
    <col min="1" max="1" width="7.6640625" style="2" customWidth="1"/>
    <col min="2" max="2" width="19.44140625" style="2" customWidth="1"/>
    <col min="3" max="3" width="27.44140625" style="3" customWidth="1"/>
    <col min="4" max="4" width="15.44140625" style="4" customWidth="1"/>
    <col min="5" max="5" width="7.88671875" style="5" customWidth="1"/>
    <col min="6" max="6" width="4.44140625" style="6" customWidth="1"/>
    <col min="7" max="7" width="5.6640625" style="6" customWidth="1"/>
    <col min="8" max="8" width="5.33203125" style="6" customWidth="1"/>
    <col min="9" max="9" width="17" style="6" customWidth="1"/>
    <col min="10" max="10" width="8.6640625" style="6" customWidth="1"/>
    <col min="11" max="11" width="2.109375" style="6" hidden="1" customWidth="1"/>
    <col min="12" max="12" width="8.6640625" style="7" customWidth="1"/>
    <col min="13" max="13" width="8.44140625" style="7" customWidth="1"/>
    <col min="14" max="14" width="11.109375" style="7" customWidth="1"/>
    <col min="15" max="15" width="10" style="7" customWidth="1"/>
    <col min="16" max="17" width="7.5546875" style="7" customWidth="1"/>
    <col min="18" max="18" width="9.44140625" style="7" customWidth="1"/>
    <col min="19" max="19" width="8.5546875" style="7" customWidth="1"/>
    <col min="20" max="20" width="9" style="7" customWidth="1"/>
    <col min="21" max="21" width="7.6640625" style="7" customWidth="1"/>
    <col min="22" max="22" width="8.109375" style="7" customWidth="1"/>
    <col min="23" max="23" width="8.44140625" style="7" customWidth="1"/>
    <col min="24" max="24" width="8.109375" style="2" customWidth="1"/>
    <col min="25" max="25" width="7.44140625" style="2" customWidth="1"/>
    <col min="26" max="26" width="7.109375" style="2" customWidth="1"/>
    <col min="27" max="28" width="6" style="2" customWidth="1"/>
    <col min="29" max="31" width="6.109375" style="2" customWidth="1"/>
    <col min="32" max="32" width="7.44140625" style="2" customWidth="1"/>
    <col min="33" max="33" width="7.33203125" style="2" customWidth="1"/>
    <col min="34" max="34" width="8.6640625" style="2" customWidth="1"/>
    <col min="35" max="35" width="7.88671875" style="2" customWidth="1"/>
    <col min="36" max="36" width="9.6640625" style="2" customWidth="1"/>
    <col min="37" max="38" width="6.109375" style="2" customWidth="1"/>
    <col min="39" max="39" width="7.44140625" style="2" customWidth="1"/>
    <col min="40" max="42" width="10.109375" style="1"/>
    <col min="43" max="43" width="3.109375" style="1" customWidth="1"/>
    <col min="44" max="63" width="10.109375" style="1" hidden="1" customWidth="1"/>
    <col min="64" max="64" width="57.88671875" style="1" customWidth="1"/>
    <col min="65" max="16384" width="10.109375" style="1"/>
  </cols>
  <sheetData>
    <row r="1" spans="1:39" ht="22.8" x14ac:dyDescent="0.4">
      <c r="A1" s="461" t="s">
        <v>101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</row>
    <row r="2" spans="1:39" ht="7.5" customHeight="1" x14ac:dyDescent="0.25"/>
    <row r="3" spans="1:39" ht="35.4" x14ac:dyDescent="0.25">
      <c r="A3" s="231" t="s">
        <v>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</row>
    <row r="4" spans="1:39" ht="42.75" customHeight="1" x14ac:dyDescent="0.25">
      <c r="A4" s="462" t="s">
        <v>111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</row>
    <row r="5" spans="1:39" ht="23.25" customHeight="1" x14ac:dyDescent="0.4">
      <c r="A5" s="8"/>
      <c r="B5" s="232" t="s">
        <v>35</v>
      </c>
      <c r="C5" s="232"/>
      <c r="D5" s="9"/>
      <c r="E5" s="10"/>
      <c r="F5" s="10"/>
      <c r="G5" s="10"/>
      <c r="H5" s="463" t="s">
        <v>98</v>
      </c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10"/>
      <c r="AA5" s="10"/>
      <c r="AB5" s="11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30" customHeight="1" x14ac:dyDescent="0.3">
      <c r="A6" s="139" t="s">
        <v>79</v>
      </c>
      <c r="B6" s="139"/>
      <c r="C6" s="139"/>
      <c r="D6" s="12"/>
      <c r="E6" s="1"/>
      <c r="F6" s="227" t="s">
        <v>36</v>
      </c>
      <c r="G6" s="13"/>
      <c r="H6" s="13"/>
      <c r="J6" s="13" t="s">
        <v>1</v>
      </c>
      <c r="K6" s="117" t="s">
        <v>1</v>
      </c>
      <c r="L6" s="230" t="s">
        <v>63</v>
      </c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14"/>
      <c r="Y6" s="14"/>
      <c r="Z6" s="14"/>
      <c r="AA6" s="15"/>
    </row>
    <row r="7" spans="1:39" ht="29.25" customHeight="1" x14ac:dyDescent="0.3">
      <c r="A7" s="229" t="s">
        <v>37</v>
      </c>
      <c r="B7" s="229"/>
      <c r="C7" s="229"/>
      <c r="D7" s="12"/>
      <c r="E7" s="1"/>
      <c r="F7" s="175" t="s">
        <v>131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4"/>
      <c r="Y7" s="16" t="s">
        <v>38</v>
      </c>
      <c r="AA7" s="15"/>
      <c r="AC7" s="17"/>
      <c r="AD7" s="464" t="s">
        <v>39</v>
      </c>
      <c r="AE7" s="464"/>
      <c r="AF7" s="464"/>
      <c r="AG7" s="464"/>
      <c r="AH7" s="464"/>
      <c r="AI7" s="464"/>
      <c r="AJ7" s="464"/>
      <c r="AK7" s="464"/>
      <c r="AL7" s="464"/>
      <c r="AM7" s="464"/>
    </row>
    <row r="8" spans="1:39" ht="33" customHeight="1" x14ac:dyDescent="0.35">
      <c r="A8" s="18"/>
      <c r="B8" s="18"/>
      <c r="C8" s="18"/>
      <c r="D8" s="12"/>
      <c r="E8" s="1"/>
      <c r="G8" s="14"/>
      <c r="H8" s="14"/>
      <c r="I8" s="14"/>
      <c r="J8" s="14"/>
      <c r="K8" s="14"/>
      <c r="L8" s="465" t="s">
        <v>132</v>
      </c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118"/>
      <c r="Y8" s="16" t="s">
        <v>2</v>
      </c>
      <c r="AA8" s="15"/>
      <c r="AC8" s="19"/>
      <c r="AD8" s="466" t="s">
        <v>82</v>
      </c>
      <c r="AE8" s="466"/>
      <c r="AF8" s="466"/>
      <c r="AG8" s="466"/>
      <c r="AH8" s="466"/>
      <c r="AI8" s="466"/>
      <c r="AJ8" s="466"/>
      <c r="AK8" s="466"/>
      <c r="AL8" s="466"/>
      <c r="AM8" s="466"/>
    </row>
    <row r="9" spans="1:39" ht="27" customHeight="1" x14ac:dyDescent="0.4">
      <c r="A9" s="18"/>
      <c r="B9" s="140" t="s">
        <v>80</v>
      </c>
      <c r="C9" s="140"/>
      <c r="D9" s="140"/>
      <c r="E9" s="1"/>
      <c r="F9" s="20" t="s">
        <v>40</v>
      </c>
      <c r="G9" s="13"/>
      <c r="H9" s="13"/>
      <c r="J9" s="13" t="s">
        <v>1</v>
      </c>
      <c r="K9" s="117" t="s">
        <v>1</v>
      </c>
      <c r="L9" s="452" t="s">
        <v>41</v>
      </c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118"/>
      <c r="Y9" s="21" t="s">
        <v>64</v>
      </c>
      <c r="AA9" s="15"/>
      <c r="AC9" s="19"/>
      <c r="AD9" s="466" t="s">
        <v>42</v>
      </c>
      <c r="AE9" s="466"/>
      <c r="AF9" s="466"/>
      <c r="AG9" s="466"/>
      <c r="AH9" s="466"/>
      <c r="AI9" s="466"/>
      <c r="AJ9" s="466"/>
      <c r="AK9" s="466"/>
      <c r="AL9" s="466"/>
      <c r="AM9" s="466"/>
    </row>
    <row r="10" spans="1:39" ht="34.5" customHeight="1" x14ac:dyDescent="0.4">
      <c r="A10" s="18"/>
      <c r="B10" s="233" t="s">
        <v>110</v>
      </c>
      <c r="C10" s="233"/>
      <c r="D10" s="233"/>
      <c r="E10" s="1"/>
      <c r="F10" s="234" t="s">
        <v>4</v>
      </c>
      <c r="G10" s="234"/>
      <c r="H10" s="234"/>
      <c r="I10" s="234"/>
      <c r="J10" s="119" t="s">
        <v>1</v>
      </c>
      <c r="K10" s="117" t="s">
        <v>1</v>
      </c>
      <c r="L10" s="452" t="s">
        <v>81</v>
      </c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118"/>
      <c r="Y10" s="21" t="s">
        <v>3</v>
      </c>
      <c r="AA10" s="22"/>
      <c r="AC10" s="19"/>
      <c r="AD10" s="466" t="s">
        <v>43</v>
      </c>
      <c r="AE10" s="466"/>
      <c r="AF10" s="466"/>
      <c r="AG10" s="466"/>
      <c r="AH10" s="466"/>
      <c r="AI10" s="466"/>
      <c r="AJ10" s="466"/>
      <c r="AK10" s="466"/>
      <c r="AL10" s="466"/>
      <c r="AM10" s="466"/>
    </row>
    <row r="11" spans="1:39" ht="19.5" customHeight="1" thickBot="1" x14ac:dyDescent="0.45">
      <c r="D11" s="3"/>
      <c r="E11" s="23"/>
      <c r="I11" s="24"/>
      <c r="J11" s="7"/>
      <c r="K11" s="25"/>
      <c r="L11" s="25"/>
      <c r="M11" s="25"/>
      <c r="N11" s="25"/>
      <c r="O11" s="25"/>
      <c r="P11" s="25"/>
      <c r="Q11" s="25"/>
      <c r="R11" s="18"/>
      <c r="S11" s="18"/>
      <c r="T11" s="18"/>
      <c r="U11" s="18"/>
      <c r="V11" s="18"/>
      <c r="W11" s="18"/>
      <c r="X11" s="18"/>
      <c r="Y11" s="18"/>
      <c r="Z11" s="18"/>
      <c r="AB11" s="26"/>
    </row>
    <row r="12" spans="1:39" s="27" customFormat="1" ht="46.5" customHeight="1" thickBot="1" x14ac:dyDescent="0.3">
      <c r="A12" s="235" t="s">
        <v>44</v>
      </c>
      <c r="B12" s="238" t="s">
        <v>83</v>
      </c>
      <c r="C12" s="238"/>
      <c r="D12" s="239"/>
      <c r="E12" s="244" t="s">
        <v>45</v>
      </c>
      <c r="F12" s="245"/>
      <c r="G12" s="245"/>
      <c r="H12" s="245"/>
      <c r="I12" s="245"/>
      <c r="J12" s="245"/>
      <c r="K12" s="245"/>
      <c r="L12" s="246"/>
      <c r="M12" s="244" t="s">
        <v>108</v>
      </c>
      <c r="N12" s="253"/>
      <c r="O12" s="258" t="s">
        <v>5</v>
      </c>
      <c r="P12" s="259"/>
      <c r="Q12" s="259"/>
      <c r="R12" s="259"/>
      <c r="S12" s="259"/>
      <c r="T12" s="259"/>
      <c r="U12" s="260"/>
      <c r="V12" s="261"/>
      <c r="W12" s="270" t="s">
        <v>6</v>
      </c>
      <c r="X12" s="273" t="s">
        <v>7</v>
      </c>
      <c r="Y12" s="274"/>
      <c r="Z12" s="274"/>
      <c r="AA12" s="274"/>
      <c r="AB12" s="274"/>
      <c r="AC12" s="274"/>
      <c r="AD12" s="274"/>
      <c r="AE12" s="275"/>
      <c r="AF12" s="282" t="s">
        <v>46</v>
      </c>
      <c r="AG12" s="283"/>
      <c r="AH12" s="283"/>
      <c r="AI12" s="283"/>
      <c r="AJ12" s="283"/>
      <c r="AK12" s="283"/>
      <c r="AL12" s="283"/>
      <c r="AM12" s="284"/>
    </row>
    <row r="13" spans="1:39" s="27" customFormat="1" ht="23.4" thickBot="1" x14ac:dyDescent="0.3">
      <c r="A13" s="236"/>
      <c r="B13" s="240"/>
      <c r="C13" s="240"/>
      <c r="D13" s="241"/>
      <c r="E13" s="247"/>
      <c r="F13" s="248"/>
      <c r="G13" s="248"/>
      <c r="H13" s="248"/>
      <c r="I13" s="248"/>
      <c r="J13" s="248"/>
      <c r="K13" s="248"/>
      <c r="L13" s="249"/>
      <c r="M13" s="254"/>
      <c r="N13" s="255"/>
      <c r="O13" s="262"/>
      <c r="P13" s="263"/>
      <c r="Q13" s="263"/>
      <c r="R13" s="263"/>
      <c r="S13" s="263"/>
      <c r="T13" s="263"/>
      <c r="U13" s="264"/>
      <c r="V13" s="265"/>
      <c r="W13" s="271"/>
      <c r="X13" s="276"/>
      <c r="Y13" s="277"/>
      <c r="Z13" s="277"/>
      <c r="AA13" s="277"/>
      <c r="AB13" s="277"/>
      <c r="AC13" s="277"/>
      <c r="AD13" s="277"/>
      <c r="AE13" s="278"/>
      <c r="AF13" s="445" t="s">
        <v>65</v>
      </c>
      <c r="AG13" s="446"/>
      <c r="AH13" s="446"/>
      <c r="AI13" s="446"/>
      <c r="AJ13" s="446"/>
      <c r="AK13" s="446"/>
      <c r="AL13" s="446"/>
      <c r="AM13" s="447"/>
    </row>
    <row r="14" spans="1:39" s="27" customFormat="1" ht="32.25" customHeight="1" thickBot="1" x14ac:dyDescent="0.3">
      <c r="A14" s="236"/>
      <c r="B14" s="240"/>
      <c r="C14" s="240"/>
      <c r="D14" s="241"/>
      <c r="E14" s="247"/>
      <c r="F14" s="248"/>
      <c r="G14" s="248"/>
      <c r="H14" s="248"/>
      <c r="I14" s="248"/>
      <c r="J14" s="248"/>
      <c r="K14" s="248"/>
      <c r="L14" s="249"/>
      <c r="M14" s="256"/>
      <c r="N14" s="257"/>
      <c r="O14" s="266"/>
      <c r="P14" s="267"/>
      <c r="Q14" s="267"/>
      <c r="R14" s="267"/>
      <c r="S14" s="267"/>
      <c r="T14" s="267"/>
      <c r="U14" s="268"/>
      <c r="V14" s="269"/>
      <c r="W14" s="271"/>
      <c r="X14" s="279"/>
      <c r="Y14" s="280"/>
      <c r="Z14" s="280"/>
      <c r="AA14" s="280"/>
      <c r="AB14" s="280"/>
      <c r="AC14" s="280"/>
      <c r="AD14" s="280"/>
      <c r="AE14" s="281"/>
      <c r="AF14" s="448" t="s">
        <v>112</v>
      </c>
      <c r="AG14" s="449"/>
      <c r="AH14" s="449"/>
      <c r="AI14" s="449"/>
      <c r="AJ14" s="450"/>
      <c r="AK14" s="450"/>
      <c r="AL14" s="450"/>
      <c r="AM14" s="451"/>
    </row>
    <row r="15" spans="1:39" s="27" customFormat="1" ht="27.75" customHeight="1" x14ac:dyDescent="0.25">
      <c r="A15" s="236"/>
      <c r="B15" s="240"/>
      <c r="C15" s="240"/>
      <c r="D15" s="241"/>
      <c r="E15" s="247"/>
      <c r="F15" s="248"/>
      <c r="G15" s="248"/>
      <c r="H15" s="248"/>
      <c r="I15" s="248"/>
      <c r="J15" s="248"/>
      <c r="K15" s="248"/>
      <c r="L15" s="249"/>
      <c r="M15" s="285" t="s">
        <v>8</v>
      </c>
      <c r="N15" s="288" t="s">
        <v>9</v>
      </c>
      <c r="O15" s="291" t="s">
        <v>10</v>
      </c>
      <c r="P15" s="294" t="s">
        <v>11</v>
      </c>
      <c r="Q15" s="295"/>
      <c r="R15" s="295"/>
      <c r="S15" s="295"/>
      <c r="T15" s="295"/>
      <c r="U15" s="295"/>
      <c r="V15" s="296"/>
      <c r="W15" s="271"/>
      <c r="X15" s="297" t="s">
        <v>12</v>
      </c>
      <c r="Y15" s="299" t="s">
        <v>13</v>
      </c>
      <c r="Z15" s="299" t="s">
        <v>14</v>
      </c>
      <c r="AA15" s="325" t="s">
        <v>15</v>
      </c>
      <c r="AB15" s="325" t="s">
        <v>16</v>
      </c>
      <c r="AC15" s="299" t="s">
        <v>47</v>
      </c>
      <c r="AD15" s="299" t="s">
        <v>17</v>
      </c>
      <c r="AE15" s="327" t="s">
        <v>18</v>
      </c>
      <c r="AF15" s="301" t="s">
        <v>66</v>
      </c>
      <c r="AG15" s="302"/>
      <c r="AH15" s="302"/>
      <c r="AI15" s="302"/>
      <c r="AJ15" s="303" t="s">
        <v>67</v>
      </c>
      <c r="AK15" s="304"/>
      <c r="AL15" s="304"/>
      <c r="AM15" s="305"/>
    </row>
    <row r="16" spans="1:39" s="28" customFormat="1" ht="25.5" customHeight="1" thickBot="1" x14ac:dyDescent="0.3">
      <c r="A16" s="236"/>
      <c r="B16" s="240"/>
      <c r="C16" s="240"/>
      <c r="D16" s="241"/>
      <c r="E16" s="247"/>
      <c r="F16" s="248"/>
      <c r="G16" s="248"/>
      <c r="H16" s="248"/>
      <c r="I16" s="248"/>
      <c r="J16" s="248"/>
      <c r="K16" s="248"/>
      <c r="L16" s="249"/>
      <c r="M16" s="286"/>
      <c r="N16" s="289"/>
      <c r="O16" s="292"/>
      <c r="P16" s="306" t="s">
        <v>19</v>
      </c>
      <c r="Q16" s="307"/>
      <c r="R16" s="307" t="s">
        <v>48</v>
      </c>
      <c r="S16" s="307"/>
      <c r="T16" s="307" t="s">
        <v>49</v>
      </c>
      <c r="U16" s="307"/>
      <c r="V16" s="318" t="s">
        <v>30</v>
      </c>
      <c r="W16" s="271"/>
      <c r="X16" s="297"/>
      <c r="Y16" s="299"/>
      <c r="Z16" s="299"/>
      <c r="AA16" s="325"/>
      <c r="AB16" s="325"/>
      <c r="AC16" s="299"/>
      <c r="AD16" s="299"/>
      <c r="AE16" s="327"/>
      <c r="AF16" s="320" t="s">
        <v>29</v>
      </c>
      <c r="AG16" s="321"/>
      <c r="AH16" s="321"/>
      <c r="AI16" s="321"/>
      <c r="AJ16" s="322" t="s">
        <v>29</v>
      </c>
      <c r="AK16" s="323"/>
      <c r="AL16" s="323"/>
      <c r="AM16" s="324"/>
    </row>
    <row r="17" spans="1:39" s="28" customFormat="1" ht="39.75" customHeight="1" x14ac:dyDescent="0.25">
      <c r="A17" s="236"/>
      <c r="B17" s="240"/>
      <c r="C17" s="240"/>
      <c r="D17" s="241"/>
      <c r="E17" s="247"/>
      <c r="F17" s="248"/>
      <c r="G17" s="248"/>
      <c r="H17" s="248"/>
      <c r="I17" s="248"/>
      <c r="J17" s="248"/>
      <c r="K17" s="248"/>
      <c r="L17" s="249"/>
      <c r="M17" s="286"/>
      <c r="N17" s="289"/>
      <c r="O17" s="292"/>
      <c r="P17" s="306"/>
      <c r="Q17" s="307"/>
      <c r="R17" s="307"/>
      <c r="S17" s="307"/>
      <c r="T17" s="307"/>
      <c r="U17" s="307"/>
      <c r="V17" s="318"/>
      <c r="W17" s="271"/>
      <c r="X17" s="297"/>
      <c r="Y17" s="299"/>
      <c r="Z17" s="299"/>
      <c r="AA17" s="325"/>
      <c r="AB17" s="325"/>
      <c r="AC17" s="299"/>
      <c r="AD17" s="299"/>
      <c r="AE17" s="328"/>
      <c r="AF17" s="309" t="s">
        <v>10</v>
      </c>
      <c r="AG17" s="311" t="s">
        <v>20</v>
      </c>
      <c r="AH17" s="311"/>
      <c r="AI17" s="311"/>
      <c r="AJ17" s="309" t="s">
        <v>10</v>
      </c>
      <c r="AK17" s="311" t="s">
        <v>20</v>
      </c>
      <c r="AL17" s="311"/>
      <c r="AM17" s="312"/>
    </row>
    <row r="18" spans="1:39" s="28" customFormat="1" ht="217.95" customHeight="1" thickBot="1" x14ac:dyDescent="0.3">
      <c r="A18" s="237"/>
      <c r="B18" s="242"/>
      <c r="C18" s="242"/>
      <c r="D18" s="243"/>
      <c r="E18" s="250"/>
      <c r="F18" s="251"/>
      <c r="G18" s="251"/>
      <c r="H18" s="251"/>
      <c r="I18" s="251"/>
      <c r="J18" s="251"/>
      <c r="K18" s="251"/>
      <c r="L18" s="252"/>
      <c r="M18" s="287"/>
      <c r="N18" s="290"/>
      <c r="O18" s="293"/>
      <c r="P18" s="29" t="s">
        <v>50</v>
      </c>
      <c r="Q18" s="30" t="s">
        <v>51</v>
      </c>
      <c r="R18" s="30" t="s">
        <v>50</v>
      </c>
      <c r="S18" s="30" t="s">
        <v>51</v>
      </c>
      <c r="T18" s="30" t="s">
        <v>50</v>
      </c>
      <c r="U18" s="30" t="s">
        <v>51</v>
      </c>
      <c r="V18" s="319"/>
      <c r="W18" s="272"/>
      <c r="X18" s="298"/>
      <c r="Y18" s="300"/>
      <c r="Z18" s="300"/>
      <c r="AA18" s="326"/>
      <c r="AB18" s="326"/>
      <c r="AC18" s="300"/>
      <c r="AD18" s="300"/>
      <c r="AE18" s="329"/>
      <c r="AF18" s="310"/>
      <c r="AG18" s="31" t="s">
        <v>19</v>
      </c>
      <c r="AH18" s="31" t="s">
        <v>21</v>
      </c>
      <c r="AI18" s="31" t="s">
        <v>31</v>
      </c>
      <c r="AJ18" s="310"/>
      <c r="AK18" s="31" t="s">
        <v>19</v>
      </c>
      <c r="AL18" s="31" t="s">
        <v>21</v>
      </c>
      <c r="AM18" s="32" t="s">
        <v>31</v>
      </c>
    </row>
    <row r="19" spans="1:39" s="48" customFormat="1" ht="21.75" customHeight="1" thickBot="1" x14ac:dyDescent="0.3">
      <c r="A19" s="33">
        <v>1</v>
      </c>
      <c r="B19" s="313">
        <v>2</v>
      </c>
      <c r="C19" s="313"/>
      <c r="D19" s="314"/>
      <c r="E19" s="315">
        <v>3</v>
      </c>
      <c r="F19" s="316"/>
      <c r="G19" s="316"/>
      <c r="H19" s="316"/>
      <c r="I19" s="316"/>
      <c r="J19" s="316"/>
      <c r="K19" s="316"/>
      <c r="L19" s="317"/>
      <c r="M19" s="224">
        <v>4</v>
      </c>
      <c r="N19" s="34">
        <v>5</v>
      </c>
      <c r="O19" s="35">
        <v>6</v>
      </c>
      <c r="P19" s="36">
        <v>7</v>
      </c>
      <c r="Q19" s="36">
        <v>8</v>
      </c>
      <c r="R19" s="36">
        <v>9</v>
      </c>
      <c r="S19" s="36">
        <v>10</v>
      </c>
      <c r="T19" s="36">
        <v>11</v>
      </c>
      <c r="U19" s="37">
        <v>12</v>
      </c>
      <c r="V19" s="38">
        <v>13</v>
      </c>
      <c r="W19" s="39">
        <v>14</v>
      </c>
      <c r="X19" s="35">
        <v>15</v>
      </c>
      <c r="Y19" s="40">
        <v>16</v>
      </c>
      <c r="Z19" s="40">
        <v>17</v>
      </c>
      <c r="AA19" s="40">
        <v>18</v>
      </c>
      <c r="AB19" s="40">
        <v>19</v>
      </c>
      <c r="AC19" s="40">
        <v>20</v>
      </c>
      <c r="AD19" s="34">
        <v>21</v>
      </c>
      <c r="AE19" s="41">
        <v>22</v>
      </c>
      <c r="AF19" s="42">
        <v>23</v>
      </c>
      <c r="AG19" s="43">
        <v>24</v>
      </c>
      <c r="AH19" s="43">
        <v>25</v>
      </c>
      <c r="AI19" s="44">
        <v>26</v>
      </c>
      <c r="AJ19" s="45">
        <v>27</v>
      </c>
      <c r="AK19" s="46">
        <v>28</v>
      </c>
      <c r="AL19" s="46">
        <v>29</v>
      </c>
      <c r="AM19" s="47">
        <v>30</v>
      </c>
    </row>
    <row r="20" spans="1:39" s="49" customFormat="1" ht="33" customHeight="1" thickBot="1" x14ac:dyDescent="0.3">
      <c r="A20" s="439" t="s">
        <v>97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1"/>
    </row>
    <row r="21" spans="1:39" s="49" customFormat="1" ht="33" customHeight="1" thickBot="1" x14ac:dyDescent="0.3">
      <c r="A21" s="422" t="s">
        <v>88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4"/>
    </row>
    <row r="22" spans="1:39" s="141" customFormat="1" ht="48" customHeight="1" x14ac:dyDescent="0.4">
      <c r="A22" s="169">
        <v>1</v>
      </c>
      <c r="B22" s="425" t="s">
        <v>94</v>
      </c>
      <c r="C22" s="426"/>
      <c r="D22" s="427"/>
      <c r="E22" s="433" t="s">
        <v>73</v>
      </c>
      <c r="F22" s="434"/>
      <c r="G22" s="434"/>
      <c r="H22" s="434"/>
      <c r="I22" s="434"/>
      <c r="J22" s="434"/>
      <c r="K22" s="434"/>
      <c r="L22" s="435"/>
      <c r="M22" s="91">
        <v>3</v>
      </c>
      <c r="N22" s="93">
        <f>30*M22</f>
        <v>90</v>
      </c>
      <c r="O22" s="186">
        <f>P22+R22+T22</f>
        <v>72</v>
      </c>
      <c r="P22" s="92"/>
      <c r="Q22" s="92"/>
      <c r="R22" s="92">
        <v>72</v>
      </c>
      <c r="S22" s="92"/>
      <c r="T22" s="92"/>
      <c r="U22" s="92"/>
      <c r="V22" s="187"/>
      <c r="W22" s="110">
        <f>N22-O22</f>
        <v>18</v>
      </c>
      <c r="X22" s="186"/>
      <c r="Y22" s="92">
        <v>4</v>
      </c>
      <c r="Z22" s="92">
        <v>3</v>
      </c>
      <c r="AA22" s="92"/>
      <c r="AB22" s="92"/>
      <c r="AC22" s="92"/>
      <c r="AD22" s="92"/>
      <c r="AE22" s="187"/>
      <c r="AF22" s="91">
        <f>SUM(AG22:AI22)</f>
        <v>2</v>
      </c>
      <c r="AG22" s="92"/>
      <c r="AH22" s="92">
        <v>2</v>
      </c>
      <c r="AI22" s="93"/>
      <c r="AJ22" s="186">
        <f>SUM(AK22:AM22)</f>
        <v>2</v>
      </c>
      <c r="AK22" s="92"/>
      <c r="AL22" s="92">
        <v>2</v>
      </c>
      <c r="AM22" s="161"/>
    </row>
    <row r="23" spans="1:39" s="141" customFormat="1" ht="48" customHeight="1" x14ac:dyDescent="0.4">
      <c r="A23" s="170">
        <v>2</v>
      </c>
      <c r="B23" s="425" t="s">
        <v>61</v>
      </c>
      <c r="C23" s="426"/>
      <c r="D23" s="427"/>
      <c r="E23" s="407" t="s">
        <v>58</v>
      </c>
      <c r="F23" s="330"/>
      <c r="G23" s="330"/>
      <c r="H23" s="330"/>
      <c r="I23" s="330"/>
      <c r="J23" s="330"/>
      <c r="K23" s="330"/>
      <c r="L23" s="408"/>
      <c r="M23" s="94">
        <v>4</v>
      </c>
      <c r="N23" s="97">
        <f>30*M23</f>
        <v>120</v>
      </c>
      <c r="O23" s="98">
        <f>P23+R23+T23</f>
        <v>72</v>
      </c>
      <c r="P23" s="95">
        <v>36</v>
      </c>
      <c r="Q23" s="95"/>
      <c r="R23" s="95">
        <v>36</v>
      </c>
      <c r="S23" s="95"/>
      <c r="T23" s="95"/>
      <c r="U23" s="95"/>
      <c r="V23" s="96"/>
      <c r="W23" s="111">
        <f>N23-O23</f>
        <v>48</v>
      </c>
      <c r="X23" s="98"/>
      <c r="Y23" s="95">
        <v>4</v>
      </c>
      <c r="Z23" s="95">
        <v>4</v>
      </c>
      <c r="AA23" s="95"/>
      <c r="AB23" s="95"/>
      <c r="AC23" s="95"/>
      <c r="AD23" s="95"/>
      <c r="AE23" s="96"/>
      <c r="AF23" s="94">
        <f>SUM(AG23:AI23)</f>
        <v>0</v>
      </c>
      <c r="AG23" s="95"/>
      <c r="AH23" s="95"/>
      <c r="AI23" s="97"/>
      <c r="AJ23" s="98">
        <f>SUM(AK23:AM23)</f>
        <v>4</v>
      </c>
      <c r="AK23" s="95">
        <v>2</v>
      </c>
      <c r="AL23" s="95">
        <v>2</v>
      </c>
      <c r="AM23" s="114"/>
    </row>
    <row r="24" spans="1:39" s="141" customFormat="1" ht="48" customHeight="1" x14ac:dyDescent="0.4">
      <c r="A24" s="170">
        <v>3</v>
      </c>
      <c r="B24" s="425" t="s">
        <v>106</v>
      </c>
      <c r="C24" s="426"/>
      <c r="D24" s="427"/>
      <c r="E24" s="407" t="s">
        <v>54</v>
      </c>
      <c r="F24" s="330"/>
      <c r="G24" s="330"/>
      <c r="H24" s="330"/>
      <c r="I24" s="330"/>
      <c r="J24" s="330"/>
      <c r="K24" s="330"/>
      <c r="L24" s="408"/>
      <c r="M24" s="94">
        <v>2</v>
      </c>
      <c r="N24" s="97">
        <f>30*M24</f>
        <v>60</v>
      </c>
      <c r="O24" s="98">
        <f>P24+R24+T24</f>
        <v>36</v>
      </c>
      <c r="P24" s="95">
        <v>18</v>
      </c>
      <c r="Q24" s="95"/>
      <c r="R24" s="95">
        <v>18</v>
      </c>
      <c r="S24" s="95"/>
      <c r="T24" s="95"/>
      <c r="U24" s="95"/>
      <c r="V24" s="96"/>
      <c r="W24" s="111">
        <f>N24-O24</f>
        <v>24</v>
      </c>
      <c r="X24" s="98"/>
      <c r="Y24" s="95">
        <v>3</v>
      </c>
      <c r="Z24" s="95">
        <v>3</v>
      </c>
      <c r="AA24" s="95"/>
      <c r="AB24" s="95"/>
      <c r="AC24" s="95"/>
      <c r="AD24" s="95"/>
      <c r="AE24" s="96"/>
      <c r="AF24" s="94">
        <f>SUM(AG24:AI24)</f>
        <v>2</v>
      </c>
      <c r="AG24" s="95">
        <v>1</v>
      </c>
      <c r="AH24" s="95">
        <v>1</v>
      </c>
      <c r="AI24" s="97"/>
      <c r="AJ24" s="98"/>
      <c r="AK24" s="95"/>
      <c r="AL24" s="95"/>
      <c r="AM24" s="114"/>
    </row>
    <row r="25" spans="1:39" s="141" customFormat="1" ht="48" customHeight="1" thickBot="1" x14ac:dyDescent="0.45">
      <c r="A25" s="171">
        <v>4</v>
      </c>
      <c r="B25" s="442" t="s">
        <v>62</v>
      </c>
      <c r="C25" s="443"/>
      <c r="D25" s="444"/>
      <c r="E25" s="419" t="s">
        <v>130</v>
      </c>
      <c r="F25" s="420"/>
      <c r="G25" s="420"/>
      <c r="H25" s="420"/>
      <c r="I25" s="420"/>
      <c r="J25" s="420"/>
      <c r="K25" s="420"/>
      <c r="L25" s="421"/>
      <c r="M25" s="86">
        <v>2</v>
      </c>
      <c r="N25" s="88">
        <f>30*M25</f>
        <v>60</v>
      </c>
      <c r="O25" s="83">
        <f>P25+R25+T25</f>
        <v>36</v>
      </c>
      <c r="P25" s="84">
        <v>18</v>
      </c>
      <c r="Q25" s="84"/>
      <c r="R25" s="84">
        <v>18</v>
      </c>
      <c r="S25" s="84"/>
      <c r="T25" s="84"/>
      <c r="U25" s="84"/>
      <c r="V25" s="85"/>
      <c r="W25" s="82">
        <f>N25-O25</f>
        <v>24</v>
      </c>
      <c r="X25" s="83"/>
      <c r="Y25" s="84">
        <v>3</v>
      </c>
      <c r="Z25" s="84">
        <v>3</v>
      </c>
      <c r="AA25" s="84"/>
      <c r="AB25" s="84"/>
      <c r="AC25" s="84"/>
      <c r="AD25" s="84"/>
      <c r="AE25" s="85"/>
      <c r="AF25" s="86">
        <f>SUM(AG25:AI25)</f>
        <v>2</v>
      </c>
      <c r="AG25" s="84">
        <v>1</v>
      </c>
      <c r="AH25" s="84">
        <v>1</v>
      </c>
      <c r="AI25" s="88"/>
      <c r="AJ25" s="83"/>
      <c r="AK25" s="84"/>
      <c r="AL25" s="84"/>
      <c r="AM25" s="146"/>
    </row>
    <row r="26" spans="1:39" s="54" customFormat="1" ht="34.5" customHeight="1" thickBot="1" x14ac:dyDescent="0.45">
      <c r="A26" s="409" t="s">
        <v>84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1"/>
      <c r="M26" s="89">
        <f>SUM(M22:M25)</f>
        <v>11</v>
      </c>
      <c r="N26" s="89">
        <f t="shared" ref="N26:W26" si="0">SUM(N22:N25)</f>
        <v>330</v>
      </c>
      <c r="O26" s="89">
        <f t="shared" si="0"/>
        <v>216</v>
      </c>
      <c r="P26" s="89">
        <f t="shared" si="0"/>
        <v>72</v>
      </c>
      <c r="Q26" s="89">
        <f t="shared" si="0"/>
        <v>0</v>
      </c>
      <c r="R26" s="89">
        <f t="shared" si="0"/>
        <v>144</v>
      </c>
      <c r="S26" s="89">
        <f t="shared" si="0"/>
        <v>0</v>
      </c>
      <c r="T26" s="89">
        <f t="shared" si="0"/>
        <v>0</v>
      </c>
      <c r="U26" s="89">
        <f t="shared" si="0"/>
        <v>0</v>
      </c>
      <c r="V26" s="89">
        <f t="shared" si="0"/>
        <v>0</v>
      </c>
      <c r="W26" s="89">
        <f t="shared" si="0"/>
        <v>114</v>
      </c>
      <c r="X26" s="89"/>
      <c r="Y26" s="89">
        <v>4</v>
      </c>
      <c r="Z26" s="89">
        <v>4</v>
      </c>
      <c r="AA26" s="89"/>
      <c r="AB26" s="89"/>
      <c r="AC26" s="89"/>
      <c r="AD26" s="89"/>
      <c r="AE26" s="89"/>
      <c r="AF26" s="89">
        <f t="shared" ref="AF26:AL26" si="1">SUM(AF22:AF25)</f>
        <v>6</v>
      </c>
      <c r="AG26" s="89">
        <f t="shared" si="1"/>
        <v>2</v>
      </c>
      <c r="AH26" s="89">
        <f t="shared" si="1"/>
        <v>4</v>
      </c>
      <c r="AI26" s="89">
        <f t="shared" si="1"/>
        <v>0</v>
      </c>
      <c r="AJ26" s="89">
        <f t="shared" si="1"/>
        <v>6</v>
      </c>
      <c r="AK26" s="89">
        <f t="shared" si="1"/>
        <v>2</v>
      </c>
      <c r="AL26" s="89">
        <f t="shared" si="1"/>
        <v>4</v>
      </c>
      <c r="AM26" s="164"/>
    </row>
    <row r="27" spans="1:39" s="49" customFormat="1" ht="30" customHeight="1" thickBot="1" x14ac:dyDescent="0.3">
      <c r="A27" s="422" t="s">
        <v>89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4"/>
    </row>
    <row r="28" spans="1:39" s="49" customFormat="1" ht="55.5" customHeight="1" x14ac:dyDescent="0.25">
      <c r="A28" s="120">
        <v>5</v>
      </c>
      <c r="B28" s="430" t="s">
        <v>95</v>
      </c>
      <c r="C28" s="431"/>
      <c r="D28" s="432"/>
      <c r="E28" s="433" t="s">
        <v>129</v>
      </c>
      <c r="F28" s="434"/>
      <c r="G28" s="434"/>
      <c r="H28" s="434"/>
      <c r="I28" s="434"/>
      <c r="J28" s="434"/>
      <c r="K28" s="434"/>
      <c r="L28" s="435"/>
      <c r="M28" s="145">
        <v>4</v>
      </c>
      <c r="N28" s="93">
        <f>30*M28</f>
        <v>120</v>
      </c>
      <c r="O28" s="186">
        <f t="shared" ref="O28:O34" si="2">P28+R28+T28</f>
        <v>72</v>
      </c>
      <c r="P28" s="92">
        <v>36</v>
      </c>
      <c r="Q28" s="92"/>
      <c r="R28" s="92">
        <v>36</v>
      </c>
      <c r="S28" s="92"/>
      <c r="T28" s="92"/>
      <c r="U28" s="92"/>
      <c r="V28" s="187"/>
      <c r="W28" s="110">
        <f>N28-O28</f>
        <v>48</v>
      </c>
      <c r="X28" s="186">
        <v>3</v>
      </c>
      <c r="Y28" s="92"/>
      <c r="Z28" s="92">
        <v>3</v>
      </c>
      <c r="AA28" s="92"/>
      <c r="AB28" s="92"/>
      <c r="AC28" s="92">
        <v>3</v>
      </c>
      <c r="AD28" s="158"/>
      <c r="AE28" s="159"/>
      <c r="AF28" s="91">
        <f>AG28+AH28+AI28</f>
        <v>4</v>
      </c>
      <c r="AG28" s="160">
        <v>2</v>
      </c>
      <c r="AH28" s="92">
        <v>2</v>
      </c>
      <c r="AI28" s="93"/>
      <c r="AJ28" s="186"/>
      <c r="AK28" s="92"/>
      <c r="AL28" s="92"/>
      <c r="AM28" s="161"/>
    </row>
    <row r="29" spans="1:39" s="143" customFormat="1" ht="55.5" customHeight="1" x14ac:dyDescent="0.4">
      <c r="A29" s="170">
        <v>6</v>
      </c>
      <c r="B29" s="401" t="s">
        <v>68</v>
      </c>
      <c r="C29" s="402"/>
      <c r="D29" s="403"/>
      <c r="E29" s="407" t="s">
        <v>69</v>
      </c>
      <c r="F29" s="330"/>
      <c r="G29" s="330"/>
      <c r="H29" s="330"/>
      <c r="I29" s="330"/>
      <c r="J29" s="330"/>
      <c r="K29" s="330"/>
      <c r="L29" s="408"/>
      <c r="M29" s="94">
        <v>5</v>
      </c>
      <c r="N29" s="113">
        <f>30*M29</f>
        <v>150</v>
      </c>
      <c r="O29" s="98">
        <f t="shared" si="2"/>
        <v>72</v>
      </c>
      <c r="P29" s="95">
        <v>36</v>
      </c>
      <c r="Q29" s="95"/>
      <c r="R29" s="95">
        <v>36</v>
      </c>
      <c r="S29" s="95"/>
      <c r="T29" s="95"/>
      <c r="U29" s="95"/>
      <c r="V29" s="96"/>
      <c r="W29" s="111">
        <f>N29-O29</f>
        <v>78</v>
      </c>
      <c r="X29" s="98">
        <v>3</v>
      </c>
      <c r="Y29" s="95"/>
      <c r="Z29" s="95">
        <v>3</v>
      </c>
      <c r="AA29" s="95"/>
      <c r="AB29" s="95"/>
      <c r="AC29" s="95">
        <v>3</v>
      </c>
      <c r="AD29" s="95"/>
      <c r="AE29" s="96"/>
      <c r="AF29" s="94">
        <f>SUM(AG29:AI29)</f>
        <v>4</v>
      </c>
      <c r="AG29" s="95">
        <v>2</v>
      </c>
      <c r="AH29" s="95">
        <v>2</v>
      </c>
      <c r="AI29" s="97"/>
      <c r="AJ29" s="98"/>
      <c r="AK29" s="95"/>
      <c r="AL29" s="95"/>
      <c r="AM29" s="114"/>
    </row>
    <row r="30" spans="1:39" s="143" customFormat="1" ht="58.5" customHeight="1" x14ac:dyDescent="0.4">
      <c r="A30" s="170">
        <v>7</v>
      </c>
      <c r="B30" s="401" t="s">
        <v>70</v>
      </c>
      <c r="C30" s="402"/>
      <c r="D30" s="403"/>
      <c r="E30" s="407" t="s">
        <v>69</v>
      </c>
      <c r="F30" s="330"/>
      <c r="G30" s="330"/>
      <c r="H30" s="330"/>
      <c r="I30" s="330"/>
      <c r="J30" s="330"/>
      <c r="K30" s="330"/>
      <c r="L30" s="408"/>
      <c r="M30" s="173">
        <v>3.5</v>
      </c>
      <c r="N30" s="113">
        <f>30*M30</f>
        <v>105</v>
      </c>
      <c r="O30" s="98">
        <f t="shared" si="2"/>
        <v>72</v>
      </c>
      <c r="P30" s="95">
        <v>36</v>
      </c>
      <c r="Q30" s="95"/>
      <c r="R30" s="95">
        <v>36</v>
      </c>
      <c r="S30" s="95"/>
      <c r="T30" s="95"/>
      <c r="U30" s="95"/>
      <c r="V30" s="96"/>
      <c r="W30" s="111">
        <f>N30-O30</f>
        <v>33</v>
      </c>
      <c r="X30" s="98"/>
      <c r="Y30" s="95">
        <v>4</v>
      </c>
      <c r="Z30" s="95">
        <v>4</v>
      </c>
      <c r="AA30" s="95"/>
      <c r="AB30" s="95"/>
      <c r="AC30" s="95">
        <v>4</v>
      </c>
      <c r="AD30" s="95"/>
      <c r="AE30" s="96"/>
      <c r="AF30" s="94">
        <f>SUM(AG30:AI30)</f>
        <v>0</v>
      </c>
      <c r="AG30" s="95"/>
      <c r="AH30" s="95"/>
      <c r="AI30" s="97"/>
      <c r="AJ30" s="98">
        <f>AK30+AL30+AM30</f>
        <v>4</v>
      </c>
      <c r="AK30" s="95">
        <v>2</v>
      </c>
      <c r="AL30" s="95">
        <v>2</v>
      </c>
      <c r="AM30" s="114"/>
    </row>
    <row r="31" spans="1:39" s="8" customFormat="1" ht="55.2" customHeight="1" x14ac:dyDescent="0.4">
      <c r="A31" s="170">
        <v>8</v>
      </c>
      <c r="B31" s="425" t="s">
        <v>33</v>
      </c>
      <c r="C31" s="426"/>
      <c r="D31" s="427"/>
      <c r="E31" s="428" t="s">
        <v>34</v>
      </c>
      <c r="F31" s="308"/>
      <c r="G31" s="308"/>
      <c r="H31" s="308"/>
      <c r="I31" s="308"/>
      <c r="J31" s="308"/>
      <c r="K31" s="308"/>
      <c r="L31" s="429"/>
      <c r="M31" s="90">
        <v>3</v>
      </c>
      <c r="N31" s="113">
        <f>30*M31</f>
        <v>90</v>
      </c>
      <c r="O31" s="98">
        <f t="shared" si="2"/>
        <v>54</v>
      </c>
      <c r="P31" s="95">
        <v>36</v>
      </c>
      <c r="Q31" s="95"/>
      <c r="R31" s="95"/>
      <c r="S31" s="95"/>
      <c r="T31" s="95">
        <v>18</v>
      </c>
      <c r="U31" s="95"/>
      <c r="V31" s="96"/>
      <c r="W31" s="111">
        <f>N31-O31</f>
        <v>36</v>
      </c>
      <c r="X31" s="98"/>
      <c r="Y31" s="95">
        <v>3</v>
      </c>
      <c r="Z31" s="95">
        <v>3</v>
      </c>
      <c r="AA31" s="95"/>
      <c r="AB31" s="95"/>
      <c r="AC31" s="95"/>
      <c r="AD31" s="95"/>
      <c r="AE31" s="96"/>
      <c r="AF31" s="94">
        <f>AG31+AH31+AI31</f>
        <v>3</v>
      </c>
      <c r="AG31" s="95">
        <v>2</v>
      </c>
      <c r="AH31" s="95"/>
      <c r="AI31" s="97">
        <v>1</v>
      </c>
      <c r="AJ31" s="98">
        <f>AK31+AL31+AM31</f>
        <v>0</v>
      </c>
      <c r="AK31" s="95"/>
      <c r="AL31" s="95"/>
      <c r="AM31" s="97"/>
    </row>
    <row r="32" spans="1:39" s="143" customFormat="1" ht="35.4" customHeight="1" x14ac:dyDescent="0.4">
      <c r="A32" s="170">
        <v>9</v>
      </c>
      <c r="B32" s="401" t="s">
        <v>102</v>
      </c>
      <c r="C32" s="402"/>
      <c r="D32" s="403"/>
      <c r="E32" s="407" t="s">
        <v>81</v>
      </c>
      <c r="F32" s="330"/>
      <c r="G32" s="330"/>
      <c r="H32" s="330"/>
      <c r="I32" s="330"/>
      <c r="J32" s="330"/>
      <c r="K32" s="330"/>
      <c r="L32" s="408"/>
      <c r="M32" s="174">
        <v>4</v>
      </c>
      <c r="N32" s="113">
        <f t="shared" ref="N32:N38" si="3">30*M32</f>
        <v>120</v>
      </c>
      <c r="O32" s="98">
        <f t="shared" si="2"/>
        <v>72</v>
      </c>
      <c r="P32" s="95">
        <v>18</v>
      </c>
      <c r="Q32" s="95"/>
      <c r="R32" s="95"/>
      <c r="S32" s="95"/>
      <c r="T32" s="95">
        <v>54</v>
      </c>
      <c r="U32" s="95"/>
      <c r="V32" s="96"/>
      <c r="W32" s="111">
        <f t="shared" ref="W32:W38" si="4">N32-O32</f>
        <v>48</v>
      </c>
      <c r="X32" s="98"/>
      <c r="Y32" s="95">
        <v>3</v>
      </c>
      <c r="Z32" s="95">
        <v>3</v>
      </c>
      <c r="AA32" s="95"/>
      <c r="AB32" s="95"/>
      <c r="AC32" s="95"/>
      <c r="AD32" s="95"/>
      <c r="AE32" s="96"/>
      <c r="AF32" s="94">
        <f>SUM(AG32:AI32)</f>
        <v>4</v>
      </c>
      <c r="AG32" s="95">
        <v>1</v>
      </c>
      <c r="AH32" s="95"/>
      <c r="AI32" s="97">
        <v>3</v>
      </c>
      <c r="AJ32" s="98"/>
      <c r="AK32" s="95"/>
      <c r="AL32" s="95"/>
      <c r="AM32" s="114"/>
    </row>
    <row r="33" spans="1:64" s="50" customFormat="1" ht="48" customHeight="1" x14ac:dyDescent="0.4">
      <c r="A33" s="170">
        <v>10</v>
      </c>
      <c r="B33" s="401" t="s">
        <v>71</v>
      </c>
      <c r="C33" s="402"/>
      <c r="D33" s="403"/>
      <c r="E33" s="407" t="s">
        <v>69</v>
      </c>
      <c r="F33" s="330"/>
      <c r="G33" s="330"/>
      <c r="H33" s="330"/>
      <c r="I33" s="330"/>
      <c r="J33" s="330"/>
      <c r="K33" s="330"/>
      <c r="L33" s="408"/>
      <c r="M33" s="90">
        <v>6.5</v>
      </c>
      <c r="N33" s="113">
        <f t="shared" si="3"/>
        <v>195</v>
      </c>
      <c r="O33" s="98">
        <f t="shared" si="2"/>
        <v>108</v>
      </c>
      <c r="P33" s="95">
        <v>54</v>
      </c>
      <c r="Q33" s="95"/>
      <c r="R33" s="95">
        <v>36</v>
      </c>
      <c r="S33" s="95"/>
      <c r="T33" s="95">
        <v>18</v>
      </c>
      <c r="U33" s="95"/>
      <c r="V33" s="96"/>
      <c r="W33" s="111">
        <f t="shared" si="4"/>
        <v>87</v>
      </c>
      <c r="X33" s="98">
        <v>3</v>
      </c>
      <c r="Y33" s="95"/>
      <c r="Z33" s="95">
        <v>3</v>
      </c>
      <c r="AA33" s="95"/>
      <c r="AB33" s="95"/>
      <c r="AC33" s="95"/>
      <c r="AD33" s="95"/>
      <c r="AE33" s="96"/>
      <c r="AF33" s="94">
        <f>AG33+AH33+AI33</f>
        <v>6</v>
      </c>
      <c r="AG33" s="95">
        <v>3</v>
      </c>
      <c r="AH33" s="95">
        <v>2</v>
      </c>
      <c r="AI33" s="97">
        <v>1</v>
      </c>
      <c r="AJ33" s="98"/>
      <c r="AK33" s="95"/>
      <c r="AL33" s="95"/>
      <c r="AM33" s="97"/>
    </row>
    <row r="34" spans="1:64" s="50" customFormat="1" ht="76.5" customHeight="1" x14ac:dyDescent="0.4">
      <c r="A34" s="170">
        <v>11</v>
      </c>
      <c r="B34" s="401" t="s">
        <v>105</v>
      </c>
      <c r="C34" s="402"/>
      <c r="D34" s="403"/>
      <c r="E34" s="407" t="s">
        <v>69</v>
      </c>
      <c r="F34" s="330"/>
      <c r="G34" s="330"/>
      <c r="H34" s="330"/>
      <c r="I34" s="330"/>
      <c r="J34" s="330"/>
      <c r="K34" s="330"/>
      <c r="L34" s="408"/>
      <c r="M34" s="90">
        <v>6.5</v>
      </c>
      <c r="N34" s="113">
        <f t="shared" si="3"/>
        <v>195</v>
      </c>
      <c r="O34" s="98">
        <f t="shared" si="2"/>
        <v>108</v>
      </c>
      <c r="P34" s="95">
        <v>54</v>
      </c>
      <c r="Q34" s="95"/>
      <c r="R34" s="95">
        <v>36</v>
      </c>
      <c r="S34" s="95"/>
      <c r="T34" s="95">
        <v>18</v>
      </c>
      <c r="U34" s="95"/>
      <c r="V34" s="96"/>
      <c r="W34" s="111">
        <f t="shared" si="4"/>
        <v>87</v>
      </c>
      <c r="X34" s="98">
        <v>4</v>
      </c>
      <c r="Y34" s="95"/>
      <c r="Z34" s="95">
        <v>4</v>
      </c>
      <c r="AA34" s="95"/>
      <c r="AB34" s="95"/>
      <c r="AC34" s="95"/>
      <c r="AD34" s="95"/>
      <c r="AE34" s="96"/>
      <c r="AF34" s="94"/>
      <c r="AG34" s="95"/>
      <c r="AH34" s="95"/>
      <c r="AI34" s="97"/>
      <c r="AJ34" s="163">
        <f>AK34+AL34+AM34</f>
        <v>6</v>
      </c>
      <c r="AK34" s="99">
        <v>3</v>
      </c>
      <c r="AL34" s="99">
        <v>2</v>
      </c>
      <c r="AM34" s="100">
        <v>1</v>
      </c>
    </row>
    <row r="35" spans="1:64" s="50" customFormat="1" ht="51.75" customHeight="1" x14ac:dyDescent="0.4">
      <c r="A35" s="170">
        <v>12</v>
      </c>
      <c r="B35" s="401" t="s">
        <v>103</v>
      </c>
      <c r="C35" s="402"/>
      <c r="D35" s="403"/>
      <c r="E35" s="404" t="s">
        <v>69</v>
      </c>
      <c r="F35" s="405"/>
      <c r="G35" s="405"/>
      <c r="H35" s="405"/>
      <c r="I35" s="405"/>
      <c r="J35" s="405"/>
      <c r="K35" s="405"/>
      <c r="L35" s="406"/>
      <c r="M35" s="90">
        <v>1</v>
      </c>
      <c r="N35" s="113">
        <f t="shared" si="3"/>
        <v>30</v>
      </c>
      <c r="O35" s="98"/>
      <c r="P35" s="95"/>
      <c r="Q35" s="95"/>
      <c r="R35" s="95"/>
      <c r="S35" s="95"/>
      <c r="T35" s="95"/>
      <c r="U35" s="95"/>
      <c r="V35" s="96"/>
      <c r="W35" s="111">
        <f t="shared" si="4"/>
        <v>30</v>
      </c>
      <c r="X35" s="98"/>
      <c r="Y35" s="95">
        <v>4</v>
      </c>
      <c r="Z35" s="95"/>
      <c r="AA35" s="95"/>
      <c r="AB35" s="95">
        <v>4</v>
      </c>
      <c r="AC35" s="95"/>
      <c r="AD35" s="95"/>
      <c r="AE35" s="96"/>
      <c r="AF35" s="94"/>
      <c r="AG35" s="95"/>
      <c r="AH35" s="95"/>
      <c r="AI35" s="97"/>
      <c r="AJ35" s="163"/>
      <c r="AK35" s="99"/>
      <c r="AL35" s="99"/>
      <c r="AM35" s="100"/>
    </row>
    <row r="36" spans="1:64" s="50" customFormat="1" ht="51" customHeight="1" x14ac:dyDescent="0.4">
      <c r="A36" s="170">
        <v>13</v>
      </c>
      <c r="B36" s="401" t="s">
        <v>96</v>
      </c>
      <c r="C36" s="402"/>
      <c r="D36" s="403"/>
      <c r="E36" s="407" t="s">
        <v>81</v>
      </c>
      <c r="F36" s="330"/>
      <c r="G36" s="330"/>
      <c r="H36" s="330"/>
      <c r="I36" s="330"/>
      <c r="J36" s="330"/>
      <c r="K36" s="330"/>
      <c r="L36" s="408"/>
      <c r="M36" s="90">
        <v>4.5</v>
      </c>
      <c r="N36" s="113">
        <f t="shared" si="3"/>
        <v>135</v>
      </c>
      <c r="O36" s="98">
        <f>P36+R36+T36</f>
        <v>72</v>
      </c>
      <c r="P36" s="95">
        <v>36</v>
      </c>
      <c r="Q36" s="95"/>
      <c r="R36" s="95">
        <v>18</v>
      </c>
      <c r="S36" s="95"/>
      <c r="T36" s="95">
        <v>18</v>
      </c>
      <c r="U36" s="95"/>
      <c r="V36" s="96"/>
      <c r="W36" s="111">
        <f t="shared" si="4"/>
        <v>63</v>
      </c>
      <c r="X36" s="98">
        <v>4</v>
      </c>
      <c r="Y36" s="95"/>
      <c r="Z36" s="95">
        <v>4</v>
      </c>
      <c r="AA36" s="95"/>
      <c r="AB36" s="95"/>
      <c r="AC36" s="95">
        <v>4</v>
      </c>
      <c r="AD36" s="95"/>
      <c r="AE36" s="96"/>
      <c r="AF36" s="94"/>
      <c r="AG36" s="95"/>
      <c r="AH36" s="95"/>
      <c r="AI36" s="97"/>
      <c r="AJ36" s="163">
        <f>AK36+AL36+AM36</f>
        <v>4</v>
      </c>
      <c r="AK36" s="99">
        <v>2</v>
      </c>
      <c r="AL36" s="99">
        <v>1</v>
      </c>
      <c r="AM36" s="100">
        <v>1</v>
      </c>
      <c r="BL36" s="50" t="s">
        <v>107</v>
      </c>
    </row>
    <row r="37" spans="1:64" s="50" customFormat="1" ht="63" customHeight="1" x14ac:dyDescent="0.4">
      <c r="A37" s="170">
        <v>14</v>
      </c>
      <c r="B37" s="401" t="s">
        <v>104</v>
      </c>
      <c r="C37" s="402"/>
      <c r="D37" s="403"/>
      <c r="E37" s="407" t="s">
        <v>81</v>
      </c>
      <c r="F37" s="330"/>
      <c r="G37" s="330"/>
      <c r="H37" s="330"/>
      <c r="I37" s="330"/>
      <c r="J37" s="330"/>
      <c r="K37" s="330"/>
      <c r="L37" s="408"/>
      <c r="M37" s="90">
        <v>3.5</v>
      </c>
      <c r="N37" s="113">
        <f t="shared" si="3"/>
        <v>105</v>
      </c>
      <c r="O37" s="98">
        <f>P37+R37+T37</f>
        <v>54</v>
      </c>
      <c r="P37" s="95">
        <v>36</v>
      </c>
      <c r="Q37" s="95"/>
      <c r="R37" s="95"/>
      <c r="S37" s="95"/>
      <c r="T37" s="95">
        <f>(AI37+AM37+AQ37+AU37+AY37+BC37+BG37+BK37/2)*18</f>
        <v>18</v>
      </c>
      <c r="U37" s="95"/>
      <c r="V37" s="96"/>
      <c r="W37" s="111">
        <f t="shared" si="4"/>
        <v>51</v>
      </c>
      <c r="X37" s="98">
        <v>4</v>
      </c>
      <c r="Y37" s="95"/>
      <c r="Z37" s="95">
        <v>4</v>
      </c>
      <c r="AA37" s="95"/>
      <c r="AB37" s="95"/>
      <c r="AC37" s="95"/>
      <c r="AD37" s="95"/>
      <c r="AE37" s="96"/>
      <c r="AF37" s="94"/>
      <c r="AG37" s="95"/>
      <c r="AH37" s="95"/>
      <c r="AI37" s="97"/>
      <c r="AJ37" s="98">
        <f>AK37+AL37+AM37</f>
        <v>3</v>
      </c>
      <c r="AK37" s="95">
        <v>2</v>
      </c>
      <c r="AL37" s="95"/>
      <c r="AM37" s="97">
        <v>1</v>
      </c>
    </row>
    <row r="38" spans="1:64" s="50" customFormat="1" ht="63" customHeight="1" thickBot="1" x14ac:dyDescent="0.45">
      <c r="A38" s="144">
        <v>15</v>
      </c>
      <c r="B38" s="416" t="s">
        <v>99</v>
      </c>
      <c r="C38" s="417"/>
      <c r="D38" s="418"/>
      <c r="E38" s="419" t="s">
        <v>53</v>
      </c>
      <c r="F38" s="420"/>
      <c r="G38" s="420"/>
      <c r="H38" s="420"/>
      <c r="I38" s="420"/>
      <c r="J38" s="420"/>
      <c r="K38" s="420"/>
      <c r="L38" s="421"/>
      <c r="M38" s="112">
        <v>3.5</v>
      </c>
      <c r="N38" s="87">
        <f t="shared" si="3"/>
        <v>105</v>
      </c>
      <c r="O38" s="83">
        <f>P38+R38+T38</f>
        <v>72</v>
      </c>
      <c r="P38" s="84">
        <v>36</v>
      </c>
      <c r="Q38" s="84"/>
      <c r="R38" s="84">
        <v>18</v>
      </c>
      <c r="S38" s="84"/>
      <c r="T38" s="84">
        <f>(AI38+AM38+AQ38+AU38+AY38+BC38+BG38+BK38/2)*18</f>
        <v>18</v>
      </c>
      <c r="U38" s="84"/>
      <c r="V38" s="85"/>
      <c r="W38" s="82">
        <f t="shared" si="4"/>
        <v>33</v>
      </c>
      <c r="X38" s="83"/>
      <c r="Y38" s="84">
        <v>4</v>
      </c>
      <c r="Z38" s="84">
        <v>4</v>
      </c>
      <c r="AA38" s="84"/>
      <c r="AB38" s="84"/>
      <c r="AC38" s="84">
        <v>4</v>
      </c>
      <c r="AD38" s="84"/>
      <c r="AE38" s="85"/>
      <c r="AF38" s="86"/>
      <c r="AG38" s="84"/>
      <c r="AH38" s="84"/>
      <c r="AI38" s="88"/>
      <c r="AJ38" s="83">
        <f>AK38+AL38+AM38</f>
        <v>4</v>
      </c>
      <c r="AK38" s="84">
        <v>2</v>
      </c>
      <c r="AL38" s="84">
        <v>1</v>
      </c>
      <c r="AM38" s="88">
        <v>1</v>
      </c>
    </row>
    <row r="39" spans="1:64" s="54" customFormat="1" ht="39" customHeight="1" thickBot="1" x14ac:dyDescent="0.45">
      <c r="A39" s="409" t="s">
        <v>85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1"/>
      <c r="M39" s="89">
        <f>SUM(M28:M38)</f>
        <v>45</v>
      </c>
      <c r="N39" s="89">
        <f t="shared" ref="N39:W39" si="5">SUM(N28:N38)</f>
        <v>1350</v>
      </c>
      <c r="O39" s="89">
        <f t="shared" si="5"/>
        <v>756</v>
      </c>
      <c r="P39" s="89">
        <f t="shared" si="5"/>
        <v>378</v>
      </c>
      <c r="Q39" s="89">
        <f t="shared" si="5"/>
        <v>0</v>
      </c>
      <c r="R39" s="89">
        <f t="shared" si="5"/>
        <v>216</v>
      </c>
      <c r="S39" s="89">
        <f t="shared" si="5"/>
        <v>0</v>
      </c>
      <c r="T39" s="89">
        <f t="shared" si="5"/>
        <v>162</v>
      </c>
      <c r="U39" s="89">
        <f t="shared" si="5"/>
        <v>0</v>
      </c>
      <c r="V39" s="89">
        <f t="shared" si="5"/>
        <v>0</v>
      </c>
      <c r="W39" s="89">
        <f t="shared" si="5"/>
        <v>594</v>
      </c>
      <c r="X39" s="89">
        <v>6</v>
      </c>
      <c r="Y39" s="89">
        <v>5</v>
      </c>
      <c r="Z39" s="89">
        <v>10</v>
      </c>
      <c r="AA39" s="89">
        <f t="shared" ref="AA39:AM39" si="6">SUM(AA28:AA38)</f>
        <v>0</v>
      </c>
      <c r="AB39" s="89">
        <v>1</v>
      </c>
      <c r="AC39" s="89">
        <v>5</v>
      </c>
      <c r="AD39" s="89">
        <f t="shared" si="6"/>
        <v>0</v>
      </c>
      <c r="AE39" s="89">
        <f t="shared" si="6"/>
        <v>0</v>
      </c>
      <c r="AF39" s="89">
        <f t="shared" si="6"/>
        <v>21</v>
      </c>
      <c r="AG39" s="89">
        <f t="shared" si="6"/>
        <v>10</v>
      </c>
      <c r="AH39" s="89">
        <f t="shared" si="6"/>
        <v>6</v>
      </c>
      <c r="AI39" s="89">
        <f t="shared" si="6"/>
        <v>5</v>
      </c>
      <c r="AJ39" s="89">
        <f t="shared" si="6"/>
        <v>21</v>
      </c>
      <c r="AK39" s="89">
        <f t="shared" si="6"/>
        <v>11</v>
      </c>
      <c r="AL39" s="89">
        <f t="shared" si="6"/>
        <v>6</v>
      </c>
      <c r="AM39" s="172">
        <f t="shared" si="6"/>
        <v>4</v>
      </c>
    </row>
    <row r="40" spans="1:64" s="54" customFormat="1" ht="36" customHeight="1" thickBot="1" x14ac:dyDescent="0.45">
      <c r="A40" s="409" t="s">
        <v>86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1"/>
      <c r="M40" s="89">
        <f>M26+M39</f>
        <v>56</v>
      </c>
      <c r="N40" s="89">
        <f t="shared" ref="N40:AM40" si="7">N26+N39</f>
        <v>1680</v>
      </c>
      <c r="O40" s="89">
        <f t="shared" si="7"/>
        <v>972</v>
      </c>
      <c r="P40" s="89">
        <f t="shared" si="7"/>
        <v>450</v>
      </c>
      <c r="Q40" s="89">
        <f t="shared" si="7"/>
        <v>0</v>
      </c>
      <c r="R40" s="89">
        <f t="shared" si="7"/>
        <v>360</v>
      </c>
      <c r="S40" s="89">
        <f t="shared" si="7"/>
        <v>0</v>
      </c>
      <c r="T40" s="89">
        <f t="shared" si="7"/>
        <v>162</v>
      </c>
      <c r="U40" s="89">
        <f t="shared" si="7"/>
        <v>0</v>
      </c>
      <c r="V40" s="89">
        <f t="shared" si="7"/>
        <v>0</v>
      </c>
      <c r="W40" s="89">
        <f t="shared" si="7"/>
        <v>708</v>
      </c>
      <c r="X40" s="89">
        <f t="shared" si="7"/>
        <v>6</v>
      </c>
      <c r="Y40" s="89">
        <f t="shared" si="7"/>
        <v>9</v>
      </c>
      <c r="Z40" s="89">
        <f t="shared" si="7"/>
        <v>14</v>
      </c>
      <c r="AA40" s="89">
        <f t="shared" si="7"/>
        <v>0</v>
      </c>
      <c r="AB40" s="89">
        <f t="shared" si="7"/>
        <v>1</v>
      </c>
      <c r="AC40" s="89">
        <f t="shared" si="7"/>
        <v>5</v>
      </c>
      <c r="AD40" s="89">
        <f t="shared" si="7"/>
        <v>0</v>
      </c>
      <c r="AE40" s="89">
        <f t="shared" si="7"/>
        <v>0</v>
      </c>
      <c r="AF40" s="89">
        <f t="shared" si="7"/>
        <v>27</v>
      </c>
      <c r="AG40" s="89">
        <f t="shared" si="7"/>
        <v>12</v>
      </c>
      <c r="AH40" s="89">
        <f t="shared" si="7"/>
        <v>10</v>
      </c>
      <c r="AI40" s="89">
        <f t="shared" si="7"/>
        <v>5</v>
      </c>
      <c r="AJ40" s="89">
        <f t="shared" si="7"/>
        <v>27</v>
      </c>
      <c r="AK40" s="89">
        <f t="shared" si="7"/>
        <v>13</v>
      </c>
      <c r="AL40" s="89">
        <f t="shared" si="7"/>
        <v>10</v>
      </c>
      <c r="AM40" s="164">
        <f t="shared" si="7"/>
        <v>4</v>
      </c>
    </row>
    <row r="41" spans="1:64" s="121" customFormat="1" ht="29.25" customHeight="1" thickBot="1" x14ac:dyDescent="0.3">
      <c r="A41" s="412" t="s">
        <v>87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4"/>
      <c r="AG41" s="414"/>
      <c r="AH41" s="414"/>
      <c r="AI41" s="414"/>
      <c r="AJ41" s="413"/>
      <c r="AK41" s="413"/>
      <c r="AL41" s="413"/>
      <c r="AM41" s="415"/>
    </row>
    <row r="42" spans="1:64" s="121" customFormat="1" ht="31.8" customHeight="1" thickBot="1" x14ac:dyDescent="0.3">
      <c r="A42" s="392" t="s">
        <v>90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4"/>
    </row>
    <row r="43" spans="1:64" s="142" customFormat="1" ht="63.75" customHeight="1" x14ac:dyDescent="0.4">
      <c r="A43" s="456"/>
      <c r="B43" s="458" t="s">
        <v>113</v>
      </c>
      <c r="C43" s="238"/>
      <c r="D43" s="238"/>
      <c r="E43" s="458" t="s">
        <v>114</v>
      </c>
      <c r="F43" s="238"/>
      <c r="G43" s="238"/>
      <c r="H43" s="238"/>
      <c r="I43" s="459"/>
      <c r="J43" s="453" t="s">
        <v>115</v>
      </c>
      <c r="K43" s="454"/>
      <c r="L43" s="455"/>
      <c r="M43" s="190"/>
      <c r="N43" s="189"/>
      <c r="O43" s="213"/>
      <c r="P43" s="190"/>
      <c r="Q43" s="191"/>
      <c r="R43" s="191"/>
      <c r="S43" s="191"/>
      <c r="T43" s="191"/>
      <c r="U43" s="191"/>
      <c r="V43" s="189"/>
      <c r="W43" s="213"/>
      <c r="X43" s="190"/>
      <c r="Y43" s="191"/>
      <c r="Z43" s="191"/>
      <c r="AA43" s="191"/>
      <c r="AB43" s="191"/>
      <c r="AC43" s="191"/>
      <c r="AD43" s="191"/>
      <c r="AE43" s="189"/>
      <c r="AF43" s="188"/>
      <c r="AG43" s="191"/>
      <c r="AH43" s="191"/>
      <c r="AI43" s="214"/>
      <c r="AJ43" s="190"/>
      <c r="AK43" s="191"/>
      <c r="AL43" s="191"/>
      <c r="AM43" s="192"/>
    </row>
    <row r="44" spans="1:64" s="142" customFormat="1" ht="33.75" customHeight="1" x14ac:dyDescent="0.4">
      <c r="A44" s="457"/>
      <c r="B44" s="301"/>
      <c r="C44" s="302"/>
      <c r="D44" s="302"/>
      <c r="E44" s="301"/>
      <c r="F44" s="302"/>
      <c r="G44" s="302"/>
      <c r="H44" s="302"/>
      <c r="I44" s="460"/>
      <c r="J44" s="437" t="s">
        <v>59</v>
      </c>
      <c r="K44" s="438"/>
      <c r="L44" s="215" t="s">
        <v>60</v>
      </c>
      <c r="M44" s="204"/>
      <c r="N44" s="203"/>
      <c r="O44" s="216"/>
      <c r="P44" s="204"/>
      <c r="Q44" s="205"/>
      <c r="R44" s="205"/>
      <c r="S44" s="205"/>
      <c r="T44" s="205"/>
      <c r="U44" s="205"/>
      <c r="V44" s="203"/>
      <c r="W44" s="216"/>
      <c r="X44" s="204"/>
      <c r="Y44" s="205"/>
      <c r="Z44" s="205"/>
      <c r="AA44" s="205"/>
      <c r="AB44" s="205"/>
      <c r="AC44" s="205"/>
      <c r="AD44" s="205"/>
      <c r="AE44" s="203"/>
      <c r="AF44" s="202"/>
      <c r="AG44" s="205"/>
      <c r="AH44" s="205"/>
      <c r="AI44" s="217"/>
      <c r="AJ44" s="204"/>
      <c r="AK44" s="205"/>
      <c r="AL44" s="205"/>
      <c r="AM44" s="206"/>
    </row>
    <row r="45" spans="1:64" s="142" customFormat="1" ht="33.75" customHeight="1" x14ac:dyDescent="0.4">
      <c r="A45" s="228"/>
      <c r="B45" s="361" t="s">
        <v>122</v>
      </c>
      <c r="C45" s="362"/>
      <c r="D45" s="363"/>
      <c r="E45" s="225"/>
      <c r="F45" s="226"/>
      <c r="G45" s="226"/>
      <c r="H45" s="226"/>
      <c r="I45" s="226"/>
      <c r="J45" s="218"/>
      <c r="K45" s="219"/>
      <c r="L45" s="215"/>
      <c r="M45" s="202"/>
      <c r="N45" s="203"/>
      <c r="O45" s="216"/>
      <c r="P45" s="204"/>
      <c r="Q45" s="205"/>
      <c r="R45" s="205"/>
      <c r="S45" s="205"/>
      <c r="T45" s="205"/>
      <c r="U45" s="205"/>
      <c r="V45" s="203"/>
      <c r="W45" s="216"/>
      <c r="X45" s="204"/>
      <c r="Y45" s="205"/>
      <c r="Z45" s="205"/>
      <c r="AA45" s="205"/>
      <c r="AB45" s="205"/>
      <c r="AC45" s="205"/>
      <c r="AD45" s="205"/>
      <c r="AE45" s="203"/>
      <c r="AF45" s="202"/>
      <c r="AG45" s="205"/>
      <c r="AH45" s="205"/>
      <c r="AI45" s="217"/>
      <c r="AJ45" s="204"/>
      <c r="AK45" s="205"/>
      <c r="AL45" s="205"/>
      <c r="AM45" s="206"/>
    </row>
    <row r="46" spans="1:64" s="142" customFormat="1" ht="27" customHeight="1" x14ac:dyDescent="0.4">
      <c r="A46" s="193">
        <v>16</v>
      </c>
      <c r="B46" s="364" t="s">
        <v>116</v>
      </c>
      <c r="C46" s="365"/>
      <c r="D46" s="366"/>
      <c r="E46" s="383" t="s">
        <v>72</v>
      </c>
      <c r="F46" s="384"/>
      <c r="G46" s="384"/>
      <c r="H46" s="384"/>
      <c r="I46" s="385"/>
      <c r="J46" s="194">
        <v>2</v>
      </c>
      <c r="K46" s="194"/>
      <c r="L46" s="195">
        <v>1</v>
      </c>
      <c r="M46" s="196">
        <v>2</v>
      </c>
      <c r="N46" s="197">
        <f>30*M46</f>
        <v>60</v>
      </c>
      <c r="O46" s="198">
        <f>P46+R46+T46</f>
        <v>36</v>
      </c>
      <c r="P46" s="199">
        <v>18</v>
      </c>
      <c r="Q46" s="200"/>
      <c r="R46" s="200">
        <v>18</v>
      </c>
      <c r="S46" s="200"/>
      <c r="T46" s="200"/>
      <c r="U46" s="200"/>
      <c r="V46" s="197"/>
      <c r="W46" s="198">
        <f>N46-O46</f>
        <v>24</v>
      </c>
      <c r="X46" s="199"/>
      <c r="Y46" s="200">
        <v>3</v>
      </c>
      <c r="Z46" s="200">
        <v>3</v>
      </c>
      <c r="AA46" s="200"/>
      <c r="AB46" s="200"/>
      <c r="AC46" s="200"/>
      <c r="AD46" s="200"/>
      <c r="AE46" s="197"/>
      <c r="AF46" s="199">
        <f>SUM(AG46:AI46)</f>
        <v>2</v>
      </c>
      <c r="AG46" s="200">
        <v>1</v>
      </c>
      <c r="AH46" s="200">
        <v>1</v>
      </c>
      <c r="AI46" s="197"/>
      <c r="AJ46" s="199"/>
      <c r="AK46" s="200"/>
      <c r="AL46" s="200"/>
      <c r="AM46" s="201"/>
    </row>
    <row r="47" spans="1:64" s="142" customFormat="1" ht="27.6" customHeight="1" x14ac:dyDescent="0.4">
      <c r="A47" s="193">
        <v>17</v>
      </c>
      <c r="B47" s="365" t="s">
        <v>117</v>
      </c>
      <c r="C47" s="365"/>
      <c r="D47" s="366"/>
      <c r="E47" s="383" t="s">
        <v>72</v>
      </c>
      <c r="F47" s="384"/>
      <c r="G47" s="384"/>
      <c r="H47" s="384"/>
      <c r="I47" s="385"/>
      <c r="J47" s="194"/>
      <c r="K47" s="194"/>
      <c r="L47" s="195">
        <v>1</v>
      </c>
      <c r="M47" s="196">
        <v>2</v>
      </c>
      <c r="N47" s="197">
        <f>30*M47</f>
        <v>60</v>
      </c>
      <c r="O47" s="198">
        <f>P47+R47+T47</f>
        <v>36</v>
      </c>
      <c r="P47" s="199">
        <v>18</v>
      </c>
      <c r="Q47" s="200"/>
      <c r="R47" s="200">
        <v>18</v>
      </c>
      <c r="S47" s="200"/>
      <c r="T47" s="200"/>
      <c r="U47" s="200"/>
      <c r="V47" s="197"/>
      <c r="W47" s="198">
        <f>N47-O47</f>
        <v>24</v>
      </c>
      <c r="X47" s="199"/>
      <c r="Y47" s="200">
        <v>3</v>
      </c>
      <c r="Z47" s="200">
        <v>3</v>
      </c>
      <c r="AA47" s="200"/>
      <c r="AB47" s="200"/>
      <c r="AC47" s="200"/>
      <c r="AD47" s="200"/>
      <c r="AE47" s="197"/>
      <c r="AF47" s="199">
        <f>SUM(AG47:AI47)</f>
        <v>2</v>
      </c>
      <c r="AG47" s="200">
        <v>1</v>
      </c>
      <c r="AH47" s="200">
        <v>1</v>
      </c>
      <c r="AI47" s="197"/>
      <c r="AJ47" s="199"/>
      <c r="AK47" s="200"/>
      <c r="AL47" s="200"/>
      <c r="AM47" s="201"/>
    </row>
    <row r="48" spans="1:64" s="142" customFormat="1" ht="22.8" customHeight="1" x14ac:dyDescent="0.4">
      <c r="A48" s="193">
        <v>18</v>
      </c>
      <c r="B48" s="364" t="s">
        <v>118</v>
      </c>
      <c r="C48" s="365"/>
      <c r="D48" s="366"/>
      <c r="E48" s="383" t="s">
        <v>72</v>
      </c>
      <c r="F48" s="384"/>
      <c r="G48" s="384"/>
      <c r="H48" s="384"/>
      <c r="I48" s="385"/>
      <c r="J48" s="194">
        <v>20</v>
      </c>
      <c r="K48" s="194"/>
      <c r="L48" s="195"/>
      <c r="M48" s="196">
        <v>2</v>
      </c>
      <c r="N48" s="197">
        <f>30*M48</f>
        <v>60</v>
      </c>
      <c r="O48" s="198">
        <f>P48+R48+T48</f>
        <v>36</v>
      </c>
      <c r="P48" s="199">
        <v>18</v>
      </c>
      <c r="Q48" s="200"/>
      <c r="R48" s="200">
        <v>18</v>
      </c>
      <c r="S48" s="200"/>
      <c r="T48" s="200"/>
      <c r="U48" s="200"/>
      <c r="V48" s="197"/>
      <c r="W48" s="198">
        <f>N48-O48</f>
        <v>24</v>
      </c>
      <c r="X48" s="199"/>
      <c r="Y48" s="200">
        <v>3</v>
      </c>
      <c r="Z48" s="200">
        <v>3</v>
      </c>
      <c r="AA48" s="200"/>
      <c r="AB48" s="200"/>
      <c r="AC48" s="200"/>
      <c r="AD48" s="200"/>
      <c r="AE48" s="197"/>
      <c r="AF48" s="199">
        <f>SUM(AG48:AI48)</f>
        <v>2</v>
      </c>
      <c r="AG48" s="200">
        <v>1</v>
      </c>
      <c r="AH48" s="200">
        <v>1</v>
      </c>
      <c r="AI48" s="197"/>
      <c r="AJ48" s="199"/>
      <c r="AK48" s="200"/>
      <c r="AL48" s="200"/>
      <c r="AM48" s="201"/>
    </row>
    <row r="49" spans="1:39" s="142" customFormat="1" ht="27" customHeight="1" x14ac:dyDescent="0.4">
      <c r="A49" s="193">
        <v>19</v>
      </c>
      <c r="B49" s="365" t="s">
        <v>119</v>
      </c>
      <c r="C49" s="365"/>
      <c r="D49" s="366"/>
      <c r="E49" s="383" t="s">
        <v>72</v>
      </c>
      <c r="F49" s="384"/>
      <c r="G49" s="384"/>
      <c r="H49" s="384"/>
      <c r="I49" s="385"/>
      <c r="J49" s="194">
        <v>7</v>
      </c>
      <c r="K49" s="194"/>
      <c r="L49" s="195"/>
      <c r="M49" s="196">
        <v>2</v>
      </c>
      <c r="N49" s="197">
        <f>30*M49</f>
        <v>60</v>
      </c>
      <c r="O49" s="198">
        <f>P49+R49+T49</f>
        <v>36</v>
      </c>
      <c r="P49" s="199">
        <v>18</v>
      </c>
      <c r="Q49" s="200"/>
      <c r="R49" s="200">
        <v>18</v>
      </c>
      <c r="S49" s="200"/>
      <c r="T49" s="200"/>
      <c r="U49" s="200"/>
      <c r="V49" s="197"/>
      <c r="W49" s="198">
        <f>N49-O49</f>
        <v>24</v>
      </c>
      <c r="X49" s="199"/>
      <c r="Y49" s="200">
        <v>3</v>
      </c>
      <c r="Z49" s="200">
        <v>3</v>
      </c>
      <c r="AA49" s="200"/>
      <c r="AB49" s="200"/>
      <c r="AC49" s="200"/>
      <c r="AD49" s="200"/>
      <c r="AE49" s="197"/>
      <c r="AF49" s="199">
        <f>SUM(AG49:AI49)</f>
        <v>2</v>
      </c>
      <c r="AG49" s="200">
        <v>1</v>
      </c>
      <c r="AH49" s="200">
        <v>1</v>
      </c>
      <c r="AI49" s="197"/>
      <c r="AJ49" s="199"/>
      <c r="AK49" s="200"/>
      <c r="AL49" s="200"/>
      <c r="AM49" s="201"/>
    </row>
    <row r="50" spans="1:39" s="142" customFormat="1" ht="45" customHeight="1" x14ac:dyDescent="0.4">
      <c r="A50" s="193">
        <v>20</v>
      </c>
      <c r="B50" s="364" t="s">
        <v>120</v>
      </c>
      <c r="C50" s="365"/>
      <c r="D50" s="365"/>
      <c r="E50" s="383" t="s">
        <v>72</v>
      </c>
      <c r="F50" s="384"/>
      <c r="G50" s="384"/>
      <c r="H50" s="384"/>
      <c r="I50" s="385"/>
      <c r="J50" s="194">
        <v>1</v>
      </c>
      <c r="K50" s="194"/>
      <c r="L50" s="195"/>
      <c r="M50" s="196">
        <v>2</v>
      </c>
      <c r="N50" s="197">
        <f>30*M50</f>
        <v>60</v>
      </c>
      <c r="O50" s="198">
        <f>P50+R50+T50</f>
        <v>36</v>
      </c>
      <c r="P50" s="199">
        <v>18</v>
      </c>
      <c r="Q50" s="200"/>
      <c r="R50" s="200">
        <v>18</v>
      </c>
      <c r="S50" s="200"/>
      <c r="T50" s="200"/>
      <c r="U50" s="200"/>
      <c r="V50" s="197"/>
      <c r="W50" s="198">
        <f>N50-O50</f>
        <v>24</v>
      </c>
      <c r="X50" s="199"/>
      <c r="Y50" s="200">
        <v>3</v>
      </c>
      <c r="Z50" s="200">
        <v>3</v>
      </c>
      <c r="AA50" s="200"/>
      <c r="AB50" s="200"/>
      <c r="AC50" s="200"/>
      <c r="AD50" s="200"/>
      <c r="AE50" s="197"/>
      <c r="AF50" s="199">
        <f>SUM(AG50:AI50)</f>
        <v>2</v>
      </c>
      <c r="AG50" s="200">
        <v>1</v>
      </c>
      <c r="AH50" s="200">
        <v>1</v>
      </c>
      <c r="AI50" s="197"/>
      <c r="AJ50" s="199"/>
      <c r="AK50" s="200"/>
      <c r="AL50" s="200"/>
      <c r="AM50" s="201"/>
    </row>
    <row r="51" spans="1:39" s="142" customFormat="1" ht="30.6" customHeight="1" x14ac:dyDescent="0.4">
      <c r="A51" s="193"/>
      <c r="B51" s="364" t="s">
        <v>123</v>
      </c>
      <c r="C51" s="365"/>
      <c r="D51" s="366"/>
      <c r="E51" s="436"/>
      <c r="F51" s="437"/>
      <c r="G51" s="437"/>
      <c r="H51" s="437"/>
      <c r="I51" s="438"/>
      <c r="J51" s="194"/>
      <c r="K51" s="194"/>
      <c r="L51" s="195"/>
      <c r="M51" s="220"/>
      <c r="N51" s="212"/>
      <c r="O51" s="209"/>
      <c r="P51" s="210"/>
      <c r="Q51" s="211"/>
      <c r="R51" s="211"/>
      <c r="S51" s="211"/>
      <c r="T51" s="211"/>
      <c r="U51" s="211"/>
      <c r="V51" s="212"/>
      <c r="W51" s="209"/>
      <c r="X51" s="210"/>
      <c r="Y51" s="211"/>
      <c r="Z51" s="211"/>
      <c r="AA51" s="211"/>
      <c r="AB51" s="211"/>
      <c r="AC51" s="211"/>
      <c r="AD51" s="211"/>
      <c r="AE51" s="212"/>
      <c r="AF51" s="210"/>
      <c r="AG51" s="211"/>
      <c r="AH51" s="211"/>
      <c r="AI51" s="212"/>
      <c r="AJ51" s="210"/>
      <c r="AK51" s="211"/>
      <c r="AL51" s="211"/>
      <c r="AM51" s="221"/>
    </row>
    <row r="52" spans="1:39" s="142" customFormat="1" ht="29.4" customHeight="1" x14ac:dyDescent="0.4">
      <c r="A52" s="193">
        <v>21</v>
      </c>
      <c r="B52" s="365" t="s">
        <v>121</v>
      </c>
      <c r="C52" s="365"/>
      <c r="D52" s="366"/>
      <c r="E52" s="383" t="s">
        <v>32</v>
      </c>
      <c r="F52" s="384"/>
      <c r="G52" s="384"/>
      <c r="H52" s="384"/>
      <c r="I52" s="385"/>
      <c r="J52" s="194">
        <v>4</v>
      </c>
      <c r="K52" s="194"/>
      <c r="L52" s="195"/>
      <c r="M52" s="207">
        <v>2</v>
      </c>
      <c r="N52" s="208">
        <f t="shared" ref="N52:N57" si="8">30*M52</f>
        <v>60</v>
      </c>
      <c r="O52" s="209">
        <f t="shared" ref="O52:O57" si="9">P52+R52+T52</f>
        <v>36</v>
      </c>
      <c r="P52" s="210">
        <v>18</v>
      </c>
      <c r="Q52" s="211"/>
      <c r="R52" s="211">
        <v>18</v>
      </c>
      <c r="S52" s="211"/>
      <c r="T52" s="211"/>
      <c r="U52" s="211"/>
      <c r="V52" s="212"/>
      <c r="W52" s="209">
        <f t="shared" ref="W52:W57" si="10">N52-O52</f>
        <v>24</v>
      </c>
      <c r="X52" s="210"/>
      <c r="Y52" s="211">
        <v>4</v>
      </c>
      <c r="Z52" s="211">
        <v>4</v>
      </c>
      <c r="AA52" s="211"/>
      <c r="AB52" s="211"/>
      <c r="AC52" s="211"/>
      <c r="AD52" s="211"/>
      <c r="AE52" s="212"/>
      <c r="AF52" s="210"/>
      <c r="AG52" s="211"/>
      <c r="AH52" s="211"/>
      <c r="AI52" s="212"/>
      <c r="AJ52" s="210">
        <v>2</v>
      </c>
      <c r="AK52" s="211">
        <v>1</v>
      </c>
      <c r="AL52" s="211">
        <v>1</v>
      </c>
      <c r="AM52" s="212"/>
    </row>
    <row r="53" spans="1:39" s="142" customFormat="1" ht="33.6" customHeight="1" x14ac:dyDescent="0.4">
      <c r="A53" s="193">
        <v>22</v>
      </c>
      <c r="B53" s="365" t="s">
        <v>124</v>
      </c>
      <c r="C53" s="365"/>
      <c r="D53" s="366"/>
      <c r="E53" s="383" t="s">
        <v>32</v>
      </c>
      <c r="F53" s="384"/>
      <c r="G53" s="384"/>
      <c r="H53" s="384"/>
      <c r="I53" s="385"/>
      <c r="J53" s="194">
        <v>9</v>
      </c>
      <c r="K53" s="194"/>
      <c r="L53" s="195"/>
      <c r="M53" s="207">
        <v>2</v>
      </c>
      <c r="N53" s="208">
        <f t="shared" si="8"/>
        <v>60</v>
      </c>
      <c r="O53" s="209">
        <f t="shared" si="9"/>
        <v>36</v>
      </c>
      <c r="P53" s="210">
        <v>18</v>
      </c>
      <c r="Q53" s="211"/>
      <c r="R53" s="211">
        <v>18</v>
      </c>
      <c r="S53" s="211"/>
      <c r="T53" s="211"/>
      <c r="U53" s="211"/>
      <c r="V53" s="212"/>
      <c r="W53" s="209">
        <f t="shared" si="10"/>
        <v>24</v>
      </c>
      <c r="X53" s="210"/>
      <c r="Y53" s="211">
        <v>4</v>
      </c>
      <c r="Z53" s="211">
        <v>4</v>
      </c>
      <c r="AA53" s="211"/>
      <c r="AB53" s="211"/>
      <c r="AC53" s="211"/>
      <c r="AD53" s="211"/>
      <c r="AE53" s="212"/>
      <c r="AF53" s="210"/>
      <c r="AG53" s="211"/>
      <c r="AH53" s="211"/>
      <c r="AI53" s="212"/>
      <c r="AJ53" s="210">
        <v>2</v>
      </c>
      <c r="AK53" s="211">
        <v>1</v>
      </c>
      <c r="AL53" s="211">
        <v>1</v>
      </c>
      <c r="AM53" s="212"/>
    </row>
    <row r="54" spans="1:39" s="142" customFormat="1" ht="28.2" customHeight="1" x14ac:dyDescent="0.4">
      <c r="A54" s="193">
        <v>23</v>
      </c>
      <c r="B54" s="365" t="s">
        <v>125</v>
      </c>
      <c r="C54" s="365"/>
      <c r="D54" s="366"/>
      <c r="E54" s="383" t="s">
        <v>32</v>
      </c>
      <c r="F54" s="384"/>
      <c r="G54" s="384"/>
      <c r="H54" s="384"/>
      <c r="I54" s="385"/>
      <c r="J54" s="194">
        <v>2</v>
      </c>
      <c r="K54" s="194"/>
      <c r="L54" s="195"/>
      <c r="M54" s="207">
        <v>2</v>
      </c>
      <c r="N54" s="208">
        <f t="shared" si="8"/>
        <v>60</v>
      </c>
      <c r="O54" s="209">
        <f t="shared" si="9"/>
        <v>36</v>
      </c>
      <c r="P54" s="210">
        <v>18</v>
      </c>
      <c r="Q54" s="211"/>
      <c r="R54" s="211">
        <v>18</v>
      </c>
      <c r="S54" s="211"/>
      <c r="T54" s="211"/>
      <c r="U54" s="211"/>
      <c r="V54" s="212"/>
      <c r="W54" s="209">
        <f t="shared" si="10"/>
        <v>24</v>
      </c>
      <c r="X54" s="210"/>
      <c r="Y54" s="211">
        <v>4</v>
      </c>
      <c r="Z54" s="211">
        <v>4</v>
      </c>
      <c r="AA54" s="211"/>
      <c r="AB54" s="211"/>
      <c r="AC54" s="211"/>
      <c r="AD54" s="211"/>
      <c r="AE54" s="212"/>
      <c r="AF54" s="210"/>
      <c r="AG54" s="211"/>
      <c r="AH54" s="211"/>
      <c r="AI54" s="212"/>
      <c r="AJ54" s="210">
        <v>2</v>
      </c>
      <c r="AK54" s="211">
        <v>1</v>
      </c>
      <c r="AL54" s="211">
        <v>1</v>
      </c>
      <c r="AM54" s="212"/>
    </row>
    <row r="55" spans="1:39" s="142" customFormat="1" ht="29.4" customHeight="1" x14ac:dyDescent="0.4">
      <c r="A55" s="193">
        <v>24</v>
      </c>
      <c r="B55" s="365" t="s">
        <v>126</v>
      </c>
      <c r="C55" s="365"/>
      <c r="D55" s="366"/>
      <c r="E55" s="383" t="s">
        <v>54</v>
      </c>
      <c r="F55" s="384"/>
      <c r="G55" s="384"/>
      <c r="H55" s="384"/>
      <c r="I55" s="385"/>
      <c r="J55" s="194">
        <v>3</v>
      </c>
      <c r="K55" s="194"/>
      <c r="L55" s="195"/>
      <c r="M55" s="207">
        <v>2</v>
      </c>
      <c r="N55" s="208">
        <f t="shared" si="8"/>
        <v>60</v>
      </c>
      <c r="O55" s="209">
        <f t="shared" si="9"/>
        <v>36</v>
      </c>
      <c r="P55" s="210">
        <v>18</v>
      </c>
      <c r="Q55" s="211"/>
      <c r="R55" s="211">
        <v>18</v>
      </c>
      <c r="S55" s="211"/>
      <c r="T55" s="211"/>
      <c r="U55" s="211"/>
      <c r="V55" s="212"/>
      <c r="W55" s="209">
        <f t="shared" si="10"/>
        <v>24</v>
      </c>
      <c r="X55" s="210"/>
      <c r="Y55" s="211">
        <v>4</v>
      </c>
      <c r="Z55" s="211">
        <v>4</v>
      </c>
      <c r="AA55" s="211"/>
      <c r="AB55" s="211"/>
      <c r="AC55" s="211"/>
      <c r="AD55" s="211"/>
      <c r="AE55" s="212"/>
      <c r="AF55" s="210"/>
      <c r="AG55" s="211"/>
      <c r="AH55" s="211"/>
      <c r="AI55" s="212"/>
      <c r="AJ55" s="210">
        <v>2</v>
      </c>
      <c r="AK55" s="211">
        <v>1</v>
      </c>
      <c r="AL55" s="211">
        <v>1</v>
      </c>
      <c r="AM55" s="212"/>
    </row>
    <row r="56" spans="1:39" s="142" customFormat="1" ht="24" customHeight="1" x14ac:dyDescent="0.4">
      <c r="A56" s="193">
        <v>25</v>
      </c>
      <c r="B56" s="364" t="s">
        <v>127</v>
      </c>
      <c r="C56" s="365"/>
      <c r="D56" s="366"/>
      <c r="E56" s="383" t="s">
        <v>32</v>
      </c>
      <c r="F56" s="384"/>
      <c r="G56" s="384"/>
      <c r="H56" s="384"/>
      <c r="I56" s="385"/>
      <c r="J56" s="194">
        <v>8</v>
      </c>
      <c r="K56" s="194"/>
      <c r="L56" s="195"/>
      <c r="M56" s="207">
        <v>2</v>
      </c>
      <c r="N56" s="208">
        <f>30*M56</f>
        <v>60</v>
      </c>
      <c r="O56" s="209">
        <f>P56+R56+T56</f>
        <v>36</v>
      </c>
      <c r="P56" s="210">
        <v>18</v>
      </c>
      <c r="Q56" s="211"/>
      <c r="R56" s="211">
        <v>18</v>
      </c>
      <c r="S56" s="211"/>
      <c r="T56" s="211"/>
      <c r="U56" s="211"/>
      <c r="V56" s="212"/>
      <c r="W56" s="209">
        <f>N56-O56</f>
        <v>24</v>
      </c>
      <c r="X56" s="210"/>
      <c r="Y56" s="211">
        <v>4</v>
      </c>
      <c r="Z56" s="211">
        <v>4</v>
      </c>
      <c r="AA56" s="211"/>
      <c r="AB56" s="211"/>
      <c r="AC56" s="211"/>
      <c r="AD56" s="211"/>
      <c r="AE56" s="212"/>
      <c r="AF56" s="210"/>
      <c r="AG56" s="211"/>
      <c r="AH56" s="211"/>
      <c r="AI56" s="212"/>
      <c r="AJ56" s="210">
        <v>2</v>
      </c>
      <c r="AK56" s="211">
        <v>1</v>
      </c>
      <c r="AL56" s="211">
        <v>1</v>
      </c>
      <c r="AM56" s="212"/>
    </row>
    <row r="57" spans="1:39" s="142" customFormat="1" ht="27" customHeight="1" thickBot="1" x14ac:dyDescent="0.45">
      <c r="A57" s="193">
        <v>26</v>
      </c>
      <c r="B57" s="365" t="s">
        <v>128</v>
      </c>
      <c r="C57" s="365"/>
      <c r="D57" s="366"/>
      <c r="E57" s="383" t="s">
        <v>32</v>
      </c>
      <c r="F57" s="384"/>
      <c r="G57" s="384"/>
      <c r="H57" s="384"/>
      <c r="I57" s="385"/>
      <c r="J57" s="194">
        <v>6</v>
      </c>
      <c r="K57" s="194"/>
      <c r="L57" s="195">
        <v>2</v>
      </c>
      <c r="M57" s="207">
        <v>2</v>
      </c>
      <c r="N57" s="208">
        <f t="shared" si="8"/>
        <v>60</v>
      </c>
      <c r="O57" s="209">
        <f t="shared" si="9"/>
        <v>36</v>
      </c>
      <c r="P57" s="210">
        <v>18</v>
      </c>
      <c r="Q57" s="211"/>
      <c r="R57" s="211">
        <v>18</v>
      </c>
      <c r="S57" s="211"/>
      <c r="T57" s="211"/>
      <c r="U57" s="211"/>
      <c r="V57" s="212"/>
      <c r="W57" s="209">
        <f t="shared" si="10"/>
        <v>24</v>
      </c>
      <c r="X57" s="210"/>
      <c r="Y57" s="211">
        <v>4</v>
      </c>
      <c r="Z57" s="211">
        <v>4</v>
      </c>
      <c r="AA57" s="211"/>
      <c r="AB57" s="211"/>
      <c r="AC57" s="211"/>
      <c r="AD57" s="211"/>
      <c r="AE57" s="212"/>
      <c r="AF57" s="210"/>
      <c r="AG57" s="211"/>
      <c r="AH57" s="211"/>
      <c r="AI57" s="212"/>
      <c r="AJ57" s="210">
        <v>2</v>
      </c>
      <c r="AK57" s="211">
        <v>1</v>
      </c>
      <c r="AL57" s="211">
        <v>1</v>
      </c>
      <c r="AM57" s="212"/>
    </row>
    <row r="58" spans="1:39" s="54" customFormat="1" ht="40.950000000000003" customHeight="1" thickBot="1" x14ac:dyDescent="0.45">
      <c r="A58" s="395" t="s">
        <v>91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7"/>
      <c r="M58" s="165">
        <f t="shared" ref="M58:W58" si="11">M46+M52</f>
        <v>4</v>
      </c>
      <c r="N58" s="165">
        <f t="shared" si="11"/>
        <v>120</v>
      </c>
      <c r="O58" s="165">
        <f t="shared" si="11"/>
        <v>72</v>
      </c>
      <c r="P58" s="165">
        <f t="shared" si="11"/>
        <v>36</v>
      </c>
      <c r="Q58" s="165">
        <f t="shared" si="11"/>
        <v>0</v>
      </c>
      <c r="R58" s="165">
        <f t="shared" si="11"/>
        <v>36</v>
      </c>
      <c r="S58" s="165">
        <f t="shared" si="11"/>
        <v>0</v>
      </c>
      <c r="T58" s="165">
        <f t="shared" si="11"/>
        <v>0</v>
      </c>
      <c r="U58" s="165">
        <f t="shared" si="11"/>
        <v>0</v>
      </c>
      <c r="V58" s="165">
        <f t="shared" si="11"/>
        <v>0</v>
      </c>
      <c r="W58" s="165">
        <f t="shared" si="11"/>
        <v>48</v>
      </c>
      <c r="X58" s="165"/>
      <c r="Y58" s="165">
        <v>2</v>
      </c>
      <c r="Z58" s="165">
        <v>2</v>
      </c>
      <c r="AA58" s="165"/>
      <c r="AB58" s="165"/>
      <c r="AC58" s="165"/>
      <c r="AD58" s="165"/>
      <c r="AE58" s="166"/>
      <c r="AF58" s="165">
        <v>2</v>
      </c>
      <c r="AG58" s="165">
        <v>1</v>
      </c>
      <c r="AH58" s="165">
        <v>1</v>
      </c>
      <c r="AI58" s="165"/>
      <c r="AJ58" s="165">
        <f>AK58+AL58</f>
        <v>2</v>
      </c>
      <c r="AK58" s="165">
        <v>1</v>
      </c>
      <c r="AL58" s="165">
        <v>1</v>
      </c>
      <c r="AM58" s="162"/>
    </row>
    <row r="59" spans="1:39" s="54" customFormat="1" ht="33.6" customHeight="1" thickBot="1" x14ac:dyDescent="0.45">
      <c r="A59" s="398" t="s">
        <v>92</v>
      </c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400"/>
      <c r="M59" s="89">
        <f>M58</f>
        <v>4</v>
      </c>
      <c r="N59" s="89">
        <f t="shared" ref="N59:AM59" si="12">N58</f>
        <v>120</v>
      </c>
      <c r="O59" s="89">
        <f t="shared" si="12"/>
        <v>72</v>
      </c>
      <c r="P59" s="89">
        <f t="shared" si="12"/>
        <v>36</v>
      </c>
      <c r="Q59" s="89">
        <f t="shared" si="12"/>
        <v>0</v>
      </c>
      <c r="R59" s="89">
        <f t="shared" si="12"/>
        <v>36</v>
      </c>
      <c r="S59" s="89">
        <f t="shared" si="12"/>
        <v>0</v>
      </c>
      <c r="T59" s="89">
        <f t="shared" si="12"/>
        <v>0</v>
      </c>
      <c r="U59" s="89">
        <f t="shared" si="12"/>
        <v>0</v>
      </c>
      <c r="V59" s="89">
        <f t="shared" si="12"/>
        <v>0</v>
      </c>
      <c r="W59" s="89">
        <f t="shared" si="12"/>
        <v>48</v>
      </c>
      <c r="X59" s="89">
        <f t="shared" si="12"/>
        <v>0</v>
      </c>
      <c r="Y59" s="89">
        <f t="shared" si="12"/>
        <v>2</v>
      </c>
      <c r="Z59" s="89">
        <f t="shared" si="12"/>
        <v>2</v>
      </c>
      <c r="AA59" s="89">
        <f t="shared" si="12"/>
        <v>0</v>
      </c>
      <c r="AB59" s="89">
        <f t="shared" si="12"/>
        <v>0</v>
      </c>
      <c r="AC59" s="89">
        <f t="shared" si="12"/>
        <v>0</v>
      </c>
      <c r="AD59" s="89">
        <f t="shared" si="12"/>
        <v>0</v>
      </c>
      <c r="AE59" s="89">
        <f t="shared" si="12"/>
        <v>0</v>
      </c>
      <c r="AF59" s="89">
        <f t="shared" si="12"/>
        <v>2</v>
      </c>
      <c r="AG59" s="89">
        <f t="shared" si="12"/>
        <v>1</v>
      </c>
      <c r="AH59" s="89">
        <f t="shared" si="12"/>
        <v>1</v>
      </c>
      <c r="AI59" s="89">
        <f t="shared" si="12"/>
        <v>0</v>
      </c>
      <c r="AJ59" s="89">
        <f t="shared" si="12"/>
        <v>2</v>
      </c>
      <c r="AK59" s="89">
        <f t="shared" si="12"/>
        <v>1</v>
      </c>
      <c r="AL59" s="89">
        <f t="shared" si="12"/>
        <v>1</v>
      </c>
      <c r="AM59" s="164">
        <f t="shared" si="12"/>
        <v>0</v>
      </c>
    </row>
    <row r="60" spans="1:39" s="50" customFormat="1" ht="23.4" hidden="1" thickBot="1" x14ac:dyDescent="0.45">
      <c r="A60" s="386" t="s">
        <v>55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8"/>
      <c r="AK60" s="388"/>
      <c r="AL60" s="388"/>
      <c r="AM60" s="389"/>
    </row>
    <row r="61" spans="1:39" s="50" customFormat="1" ht="23.4" hidden="1" thickBot="1" x14ac:dyDescent="0.45">
      <c r="A61" s="55"/>
      <c r="B61" s="354"/>
      <c r="C61" s="354"/>
      <c r="D61" s="355"/>
      <c r="E61" s="330"/>
      <c r="F61" s="330"/>
      <c r="G61" s="330"/>
      <c r="H61" s="330"/>
      <c r="I61" s="330"/>
      <c r="J61" s="330"/>
      <c r="K61" s="330"/>
      <c r="L61" s="330"/>
      <c r="M61" s="122"/>
      <c r="N61" s="123"/>
      <c r="O61" s="124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2"/>
    </row>
    <row r="62" spans="1:39" s="50" customFormat="1" ht="23.4" hidden="1" thickBot="1" x14ac:dyDescent="0.45">
      <c r="A62" s="55"/>
      <c r="B62" s="354"/>
      <c r="C62" s="354"/>
      <c r="D62" s="355"/>
      <c r="E62" s="330"/>
      <c r="F62" s="353"/>
      <c r="G62" s="353"/>
      <c r="H62" s="353"/>
      <c r="I62" s="353"/>
      <c r="J62" s="353"/>
      <c r="K62" s="353"/>
      <c r="L62" s="353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126"/>
      <c r="AK62" s="126"/>
      <c r="AL62" s="126"/>
      <c r="AM62" s="53"/>
    </row>
    <row r="63" spans="1:39" s="50" customFormat="1" ht="23.4" hidden="1" thickBot="1" x14ac:dyDescent="0.45">
      <c r="A63" s="55"/>
      <c r="B63" s="354"/>
      <c r="C63" s="354"/>
      <c r="D63" s="355"/>
      <c r="E63" s="330"/>
      <c r="F63" s="353"/>
      <c r="G63" s="353"/>
      <c r="H63" s="353"/>
      <c r="I63" s="353"/>
      <c r="J63" s="353"/>
      <c r="K63" s="353"/>
      <c r="L63" s="353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126"/>
      <c r="AK63" s="126"/>
      <c r="AL63" s="126"/>
      <c r="AM63" s="53"/>
    </row>
    <row r="64" spans="1:39" s="54" customFormat="1" ht="23.4" hidden="1" thickBot="1" x14ac:dyDescent="0.45">
      <c r="A64" s="356" t="s">
        <v>52</v>
      </c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127">
        <f t="shared" ref="M64:W64" si="13">SUM(M61:M63)</f>
        <v>0</v>
      </c>
      <c r="N64" s="127">
        <f t="shared" si="13"/>
        <v>0</v>
      </c>
      <c r="O64" s="127">
        <f t="shared" si="13"/>
        <v>0</v>
      </c>
      <c r="P64" s="127">
        <f t="shared" si="13"/>
        <v>0</v>
      </c>
      <c r="Q64" s="127"/>
      <c r="R64" s="127">
        <f t="shared" si="13"/>
        <v>0</v>
      </c>
      <c r="S64" s="127"/>
      <c r="T64" s="127">
        <f t="shared" si="13"/>
        <v>0</v>
      </c>
      <c r="U64" s="127"/>
      <c r="V64" s="127"/>
      <c r="W64" s="128">
        <f t="shared" si="13"/>
        <v>0</v>
      </c>
      <c r="X64" s="129"/>
      <c r="Y64" s="129"/>
      <c r="Z64" s="129"/>
      <c r="AA64" s="129"/>
      <c r="AB64" s="129"/>
      <c r="AC64" s="129"/>
      <c r="AD64" s="129"/>
      <c r="AE64" s="129"/>
      <c r="AF64" s="123"/>
      <c r="AG64" s="123"/>
      <c r="AH64" s="123"/>
      <c r="AI64" s="123"/>
      <c r="AJ64" s="130">
        <f>SUM(AJ61:AJ63)</f>
        <v>0</v>
      </c>
      <c r="AK64" s="131">
        <f>SUM(AK61:AK63)</f>
        <v>0</v>
      </c>
      <c r="AL64" s="131">
        <f>SUM(AL61:AL63)</f>
        <v>0</v>
      </c>
      <c r="AM64" s="132">
        <f>SUM(AM61:AM63)</f>
        <v>0</v>
      </c>
    </row>
    <row r="65" spans="1:39" s="50" customFormat="1" ht="37.200000000000003" customHeight="1" thickBot="1" x14ac:dyDescent="0.45">
      <c r="A65" s="358" t="s">
        <v>74</v>
      </c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60"/>
      <c r="M65" s="115">
        <f t="shared" ref="M65:AM65" si="14">M40+M59</f>
        <v>60</v>
      </c>
      <c r="N65" s="115">
        <f t="shared" si="14"/>
        <v>1800</v>
      </c>
      <c r="O65" s="115">
        <f t="shared" si="14"/>
        <v>1044</v>
      </c>
      <c r="P65" s="115">
        <f t="shared" si="14"/>
        <v>486</v>
      </c>
      <c r="Q65" s="115">
        <f t="shared" si="14"/>
        <v>0</v>
      </c>
      <c r="R65" s="115">
        <f t="shared" si="14"/>
        <v>396</v>
      </c>
      <c r="S65" s="115">
        <f t="shared" si="14"/>
        <v>0</v>
      </c>
      <c r="T65" s="115">
        <f t="shared" si="14"/>
        <v>162</v>
      </c>
      <c r="U65" s="115">
        <f t="shared" si="14"/>
        <v>0</v>
      </c>
      <c r="V65" s="115">
        <f t="shared" si="14"/>
        <v>0</v>
      </c>
      <c r="W65" s="115">
        <f t="shared" si="14"/>
        <v>756</v>
      </c>
      <c r="X65" s="115">
        <f t="shared" si="14"/>
        <v>6</v>
      </c>
      <c r="Y65" s="115">
        <f t="shared" si="14"/>
        <v>11</v>
      </c>
      <c r="Z65" s="115">
        <f t="shared" si="14"/>
        <v>16</v>
      </c>
      <c r="AA65" s="115">
        <f t="shared" si="14"/>
        <v>0</v>
      </c>
      <c r="AB65" s="115">
        <f t="shared" si="14"/>
        <v>1</v>
      </c>
      <c r="AC65" s="115">
        <f t="shared" si="14"/>
        <v>5</v>
      </c>
      <c r="AD65" s="115">
        <f t="shared" si="14"/>
        <v>0</v>
      </c>
      <c r="AE65" s="115">
        <f t="shared" si="14"/>
        <v>0</v>
      </c>
      <c r="AF65" s="115">
        <f t="shared" si="14"/>
        <v>29</v>
      </c>
      <c r="AG65" s="115">
        <f t="shared" si="14"/>
        <v>13</v>
      </c>
      <c r="AH65" s="168">
        <f t="shared" si="14"/>
        <v>11</v>
      </c>
      <c r="AI65" s="115">
        <f t="shared" si="14"/>
        <v>5</v>
      </c>
      <c r="AJ65" s="115">
        <f t="shared" si="14"/>
        <v>29</v>
      </c>
      <c r="AK65" s="115">
        <f t="shared" si="14"/>
        <v>14</v>
      </c>
      <c r="AL65" s="115">
        <f t="shared" si="14"/>
        <v>11</v>
      </c>
      <c r="AM65" s="116">
        <f t="shared" si="14"/>
        <v>4</v>
      </c>
    </row>
    <row r="66" spans="1:39" s="59" customFormat="1" ht="24.6" x14ac:dyDescent="0.25">
      <c r="A66" s="331"/>
      <c r="B66" s="57"/>
      <c r="C66" s="333"/>
      <c r="D66" s="333"/>
      <c r="E66" s="58"/>
      <c r="F66" s="58"/>
      <c r="G66" s="375" t="s">
        <v>22</v>
      </c>
      <c r="H66" s="376"/>
      <c r="I66" s="376"/>
      <c r="J66" s="376"/>
      <c r="K66" s="376"/>
      <c r="L66" s="377"/>
      <c r="M66" s="334" t="s">
        <v>23</v>
      </c>
      <c r="N66" s="335"/>
      <c r="O66" s="335"/>
      <c r="P66" s="335"/>
      <c r="Q66" s="335"/>
      <c r="R66" s="335"/>
      <c r="S66" s="335"/>
      <c r="T66" s="336"/>
      <c r="U66" s="336"/>
      <c r="V66" s="336"/>
      <c r="W66" s="336"/>
      <c r="X66" s="101">
        <f>AF66+AJ66</f>
        <v>6</v>
      </c>
      <c r="Y66" s="102"/>
      <c r="Z66" s="102"/>
      <c r="AA66" s="103"/>
      <c r="AB66" s="102"/>
      <c r="AC66" s="102"/>
      <c r="AD66" s="102"/>
      <c r="AE66" s="104"/>
      <c r="AF66" s="390">
        <v>3</v>
      </c>
      <c r="AG66" s="391"/>
      <c r="AH66" s="391"/>
      <c r="AI66" s="391"/>
      <c r="AJ66" s="367">
        <v>3</v>
      </c>
      <c r="AK66" s="368"/>
      <c r="AL66" s="368"/>
      <c r="AM66" s="369"/>
    </row>
    <row r="67" spans="1:39" s="59" customFormat="1" ht="27" customHeight="1" x14ac:dyDescent="0.25">
      <c r="A67" s="331"/>
      <c r="B67" s="57"/>
      <c r="C67" s="337"/>
      <c r="D67" s="337"/>
      <c r="E67" s="58"/>
      <c r="F67" s="58"/>
      <c r="G67" s="378"/>
      <c r="H67" s="234"/>
      <c r="I67" s="234"/>
      <c r="J67" s="234"/>
      <c r="K67" s="234"/>
      <c r="L67" s="379"/>
      <c r="M67" s="338" t="s">
        <v>24</v>
      </c>
      <c r="N67" s="339"/>
      <c r="O67" s="339"/>
      <c r="P67" s="339"/>
      <c r="Q67" s="339"/>
      <c r="R67" s="339"/>
      <c r="S67" s="339"/>
      <c r="T67" s="340"/>
      <c r="U67" s="340"/>
      <c r="V67" s="340"/>
      <c r="W67" s="340"/>
      <c r="X67" s="155"/>
      <c r="Y67" s="156">
        <f>AF67+AJ67</f>
        <v>11</v>
      </c>
      <c r="Z67" s="156"/>
      <c r="AA67" s="105"/>
      <c r="AB67" s="156"/>
      <c r="AC67" s="156"/>
      <c r="AD67" s="156"/>
      <c r="AE67" s="157"/>
      <c r="AF67" s="370">
        <v>5</v>
      </c>
      <c r="AG67" s="371"/>
      <c r="AH67" s="371"/>
      <c r="AI67" s="371"/>
      <c r="AJ67" s="372">
        <v>6</v>
      </c>
      <c r="AK67" s="373"/>
      <c r="AL67" s="373"/>
      <c r="AM67" s="374"/>
    </row>
    <row r="68" spans="1:39" s="59" customFormat="1" ht="29.25" customHeight="1" x14ac:dyDescent="0.25">
      <c r="A68" s="331"/>
      <c r="B68" s="57"/>
      <c r="C68" s="337"/>
      <c r="D68" s="337"/>
      <c r="E68" s="58"/>
      <c r="F68" s="58"/>
      <c r="G68" s="378"/>
      <c r="H68" s="234"/>
      <c r="I68" s="234"/>
      <c r="J68" s="234"/>
      <c r="K68" s="234"/>
      <c r="L68" s="379"/>
      <c r="M68" s="338" t="s">
        <v>56</v>
      </c>
      <c r="N68" s="339"/>
      <c r="O68" s="339"/>
      <c r="P68" s="339"/>
      <c r="Q68" s="339"/>
      <c r="R68" s="339"/>
      <c r="S68" s="339"/>
      <c r="T68" s="340"/>
      <c r="U68" s="340"/>
      <c r="V68" s="340"/>
      <c r="W68" s="340"/>
      <c r="X68" s="155"/>
      <c r="Y68" s="156"/>
      <c r="Z68" s="156">
        <f>AF68+AJ68</f>
        <v>16</v>
      </c>
      <c r="AA68" s="105"/>
      <c r="AB68" s="156"/>
      <c r="AC68" s="156"/>
      <c r="AD68" s="156"/>
      <c r="AE68" s="157"/>
      <c r="AF68" s="370">
        <v>9</v>
      </c>
      <c r="AG68" s="371"/>
      <c r="AH68" s="371"/>
      <c r="AI68" s="371"/>
      <c r="AJ68" s="372">
        <v>7</v>
      </c>
      <c r="AK68" s="373"/>
      <c r="AL68" s="373"/>
      <c r="AM68" s="374"/>
    </row>
    <row r="69" spans="1:39" s="59" customFormat="1" ht="28.5" customHeight="1" x14ac:dyDescent="0.25">
      <c r="A69" s="331"/>
      <c r="B69" s="133" t="s">
        <v>25</v>
      </c>
      <c r="C69" s="133"/>
      <c r="D69" s="133"/>
      <c r="E69" s="133"/>
      <c r="F69" s="133"/>
      <c r="G69" s="378"/>
      <c r="H69" s="234"/>
      <c r="I69" s="234"/>
      <c r="J69" s="234"/>
      <c r="K69" s="234"/>
      <c r="L69" s="379"/>
      <c r="M69" s="338" t="s">
        <v>26</v>
      </c>
      <c r="N69" s="339"/>
      <c r="O69" s="339"/>
      <c r="P69" s="339"/>
      <c r="Q69" s="339"/>
      <c r="R69" s="339"/>
      <c r="S69" s="339"/>
      <c r="T69" s="340"/>
      <c r="U69" s="340"/>
      <c r="V69" s="340"/>
      <c r="W69" s="340"/>
      <c r="X69" s="155"/>
      <c r="Y69" s="156"/>
      <c r="Z69" s="156"/>
      <c r="AA69" s="105"/>
      <c r="AB69" s="156"/>
      <c r="AC69" s="156"/>
      <c r="AD69" s="156"/>
      <c r="AE69" s="157"/>
      <c r="AF69" s="370"/>
      <c r="AG69" s="371"/>
      <c r="AH69" s="371"/>
      <c r="AI69" s="371"/>
      <c r="AJ69" s="372"/>
      <c r="AK69" s="373"/>
      <c r="AL69" s="373"/>
      <c r="AM69" s="374"/>
    </row>
    <row r="70" spans="1:39" s="59" customFormat="1" ht="27" customHeight="1" x14ac:dyDescent="0.25">
      <c r="A70" s="331"/>
      <c r="B70" s="133" t="s">
        <v>75</v>
      </c>
      <c r="C70" s="133"/>
      <c r="D70" s="133"/>
      <c r="E70" s="133"/>
      <c r="F70" s="133"/>
      <c r="G70" s="378"/>
      <c r="H70" s="234"/>
      <c r="I70" s="234"/>
      <c r="J70" s="234"/>
      <c r="K70" s="234"/>
      <c r="L70" s="379"/>
      <c r="M70" s="338" t="s">
        <v>27</v>
      </c>
      <c r="N70" s="339"/>
      <c r="O70" s="339"/>
      <c r="P70" s="339"/>
      <c r="Q70" s="339"/>
      <c r="R70" s="339"/>
      <c r="S70" s="339"/>
      <c r="T70" s="340"/>
      <c r="U70" s="340"/>
      <c r="V70" s="340"/>
      <c r="W70" s="340"/>
      <c r="X70" s="155"/>
      <c r="Y70" s="156"/>
      <c r="Z70" s="156"/>
      <c r="AA70" s="105"/>
      <c r="AB70" s="156">
        <f>AF70+AJ70</f>
        <v>1</v>
      </c>
      <c r="AC70" s="156"/>
      <c r="AD70" s="156"/>
      <c r="AE70" s="157"/>
      <c r="AF70" s="370"/>
      <c r="AG70" s="371"/>
      <c r="AH70" s="371"/>
      <c r="AI70" s="371"/>
      <c r="AJ70" s="372">
        <v>1</v>
      </c>
      <c r="AK70" s="373"/>
      <c r="AL70" s="373"/>
      <c r="AM70" s="374"/>
    </row>
    <row r="71" spans="1:39" s="59" customFormat="1" ht="30" customHeight="1" x14ac:dyDescent="0.25">
      <c r="A71" s="331"/>
      <c r="B71" s="341" t="s">
        <v>76</v>
      </c>
      <c r="C71" s="341"/>
      <c r="D71" s="341"/>
      <c r="E71" s="134"/>
      <c r="F71" s="134"/>
      <c r="G71" s="378"/>
      <c r="H71" s="234"/>
      <c r="I71" s="234"/>
      <c r="J71" s="234"/>
      <c r="K71" s="234"/>
      <c r="L71" s="379"/>
      <c r="M71" s="338" t="s">
        <v>47</v>
      </c>
      <c r="N71" s="339"/>
      <c r="O71" s="339"/>
      <c r="P71" s="339"/>
      <c r="Q71" s="339"/>
      <c r="R71" s="339"/>
      <c r="S71" s="339"/>
      <c r="T71" s="340"/>
      <c r="U71" s="340"/>
      <c r="V71" s="340"/>
      <c r="W71" s="340"/>
      <c r="X71" s="155"/>
      <c r="Y71" s="156"/>
      <c r="Z71" s="156"/>
      <c r="AA71" s="105"/>
      <c r="AB71" s="156"/>
      <c r="AC71" s="156">
        <f>AF71+AJ71</f>
        <v>5</v>
      </c>
      <c r="AD71" s="156"/>
      <c r="AE71" s="157"/>
      <c r="AF71" s="370">
        <v>2</v>
      </c>
      <c r="AG71" s="371"/>
      <c r="AH71" s="371"/>
      <c r="AI71" s="371"/>
      <c r="AJ71" s="372">
        <v>3</v>
      </c>
      <c r="AK71" s="373"/>
      <c r="AL71" s="373"/>
      <c r="AM71" s="374"/>
    </row>
    <row r="72" spans="1:39" s="59" customFormat="1" ht="27.6" customHeight="1" x14ac:dyDescent="0.25">
      <c r="A72" s="331"/>
      <c r="B72" s="341" t="s">
        <v>77</v>
      </c>
      <c r="C72" s="341"/>
      <c r="D72" s="341"/>
      <c r="E72" s="134"/>
      <c r="F72" s="134"/>
      <c r="G72" s="378"/>
      <c r="H72" s="234"/>
      <c r="I72" s="234"/>
      <c r="J72" s="234"/>
      <c r="K72" s="234"/>
      <c r="L72" s="379"/>
      <c r="M72" s="338" t="s">
        <v>17</v>
      </c>
      <c r="N72" s="339"/>
      <c r="O72" s="339"/>
      <c r="P72" s="339"/>
      <c r="Q72" s="339"/>
      <c r="R72" s="339"/>
      <c r="S72" s="339"/>
      <c r="T72" s="340"/>
      <c r="U72" s="340"/>
      <c r="V72" s="340"/>
      <c r="W72" s="340"/>
      <c r="X72" s="155"/>
      <c r="Y72" s="156"/>
      <c r="Z72" s="156"/>
      <c r="AA72" s="105"/>
      <c r="AB72" s="156"/>
      <c r="AC72" s="156"/>
      <c r="AD72" s="156"/>
      <c r="AE72" s="157"/>
      <c r="AF72" s="370"/>
      <c r="AG72" s="371"/>
      <c r="AH72" s="371"/>
      <c r="AI72" s="371"/>
      <c r="AJ72" s="372"/>
      <c r="AK72" s="373"/>
      <c r="AL72" s="373"/>
      <c r="AM72" s="374"/>
    </row>
    <row r="73" spans="1:39" s="59" customFormat="1" ht="27" customHeight="1" thickBot="1" x14ac:dyDescent="0.3">
      <c r="A73" s="332"/>
      <c r="B73" s="344" t="s">
        <v>78</v>
      </c>
      <c r="C73" s="344"/>
      <c r="D73" s="344"/>
      <c r="E73" s="344"/>
      <c r="F73" s="344"/>
      <c r="G73" s="380"/>
      <c r="H73" s="381"/>
      <c r="I73" s="381"/>
      <c r="J73" s="381"/>
      <c r="K73" s="381"/>
      <c r="L73" s="382"/>
      <c r="M73" s="345" t="s">
        <v>28</v>
      </c>
      <c r="N73" s="346"/>
      <c r="O73" s="346"/>
      <c r="P73" s="346"/>
      <c r="Q73" s="346"/>
      <c r="R73" s="346"/>
      <c r="S73" s="346"/>
      <c r="T73" s="347"/>
      <c r="U73" s="347"/>
      <c r="V73" s="347"/>
      <c r="W73" s="347"/>
      <c r="X73" s="106"/>
      <c r="Y73" s="107"/>
      <c r="Z73" s="107"/>
      <c r="AA73" s="108"/>
      <c r="AB73" s="107"/>
      <c r="AC73" s="107"/>
      <c r="AD73" s="107"/>
      <c r="AE73" s="109"/>
      <c r="AF73" s="348"/>
      <c r="AG73" s="349"/>
      <c r="AH73" s="349"/>
      <c r="AI73" s="349"/>
      <c r="AJ73" s="350"/>
      <c r="AK73" s="351"/>
      <c r="AL73" s="351"/>
      <c r="AM73" s="352"/>
    </row>
    <row r="74" spans="1:39" s="59" customFormat="1" ht="12" customHeight="1" x14ac:dyDescent="0.25">
      <c r="A74" s="57"/>
      <c r="B74" s="223"/>
      <c r="C74" s="223"/>
      <c r="D74" s="223"/>
      <c r="E74" s="223"/>
      <c r="F74" s="223"/>
      <c r="G74" s="223"/>
      <c r="H74" s="223"/>
      <c r="I74" s="60"/>
      <c r="J74" s="135"/>
      <c r="K74" s="135"/>
      <c r="L74" s="136"/>
      <c r="M74" s="137"/>
      <c r="N74" s="137"/>
      <c r="O74" s="137"/>
      <c r="P74" s="137"/>
      <c r="Q74" s="137"/>
      <c r="R74" s="137"/>
      <c r="S74" s="137"/>
      <c r="T74" s="136"/>
      <c r="U74" s="136"/>
      <c r="V74" s="136"/>
      <c r="W74" s="136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138"/>
      <c r="AK74" s="138"/>
      <c r="AL74" s="138"/>
      <c r="AM74" s="138"/>
    </row>
    <row r="75" spans="1:39" s="59" customFormat="1" ht="12" customHeight="1" x14ac:dyDescent="0.25">
      <c r="A75" s="57"/>
      <c r="B75" s="223"/>
      <c r="C75" s="223"/>
      <c r="D75" s="223"/>
      <c r="E75" s="223"/>
      <c r="F75" s="223"/>
      <c r="G75" s="223"/>
      <c r="H75" s="223"/>
      <c r="I75" s="60"/>
      <c r="J75" s="135"/>
      <c r="K75" s="135"/>
      <c r="L75" s="136"/>
      <c r="M75" s="137"/>
      <c r="N75" s="137"/>
      <c r="O75" s="137"/>
      <c r="P75" s="137"/>
      <c r="Q75" s="137"/>
      <c r="R75" s="137"/>
      <c r="S75" s="137"/>
      <c r="T75" s="136"/>
      <c r="U75" s="136"/>
      <c r="V75" s="136"/>
      <c r="W75" s="136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138"/>
      <c r="AK75" s="138"/>
      <c r="AL75" s="138"/>
      <c r="AM75" s="138"/>
    </row>
    <row r="76" spans="1:39" s="59" customFormat="1" ht="12" customHeight="1" x14ac:dyDescent="0.25">
      <c r="A76" s="57"/>
      <c r="B76" s="223"/>
      <c r="C76" s="223"/>
      <c r="D76" s="223"/>
      <c r="E76" s="223"/>
      <c r="F76" s="223"/>
      <c r="G76" s="223"/>
      <c r="H76" s="223"/>
      <c r="I76" s="60"/>
      <c r="J76" s="135"/>
      <c r="K76" s="135"/>
      <c r="L76" s="136"/>
      <c r="M76" s="137"/>
      <c r="N76" s="137"/>
      <c r="O76" s="137"/>
      <c r="P76" s="137"/>
      <c r="Q76" s="137"/>
      <c r="R76" s="137"/>
      <c r="S76" s="137"/>
      <c r="T76" s="136"/>
      <c r="U76" s="136"/>
      <c r="V76" s="136"/>
      <c r="W76" s="136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138"/>
      <c r="AK76" s="138"/>
      <c r="AL76" s="138"/>
      <c r="AM76" s="138"/>
    </row>
    <row r="77" spans="1:39" s="59" customFormat="1" ht="12" customHeight="1" x14ac:dyDescent="0.25">
      <c r="A77" s="57"/>
      <c r="B77" s="223"/>
      <c r="C77" s="223"/>
      <c r="D77" s="223"/>
      <c r="E77" s="223"/>
      <c r="F77" s="223"/>
      <c r="G77" s="223"/>
      <c r="H77" s="223"/>
      <c r="I77" s="60"/>
      <c r="J77" s="135"/>
      <c r="K77" s="135"/>
      <c r="L77" s="136"/>
      <c r="M77" s="137"/>
      <c r="N77" s="137"/>
      <c r="O77" s="137"/>
      <c r="P77" s="137"/>
      <c r="Q77" s="137"/>
      <c r="R77" s="137"/>
      <c r="S77" s="137"/>
      <c r="T77" s="136"/>
      <c r="U77" s="136"/>
      <c r="V77" s="136"/>
      <c r="W77" s="136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138"/>
      <c r="AK77" s="138"/>
      <c r="AL77" s="138"/>
      <c r="AM77" s="138"/>
    </row>
    <row r="78" spans="1:39" s="177" customFormat="1" ht="28.2" x14ac:dyDescent="0.45">
      <c r="A78" s="176"/>
      <c r="B78" s="176"/>
      <c r="D78" s="178"/>
      <c r="E78" s="178"/>
      <c r="F78" s="178"/>
      <c r="G78" s="179"/>
      <c r="H78" s="179"/>
      <c r="I78" s="179"/>
      <c r="J78" s="343" t="s">
        <v>133</v>
      </c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</row>
    <row r="79" spans="1:39" s="177" customFormat="1" ht="28.2" x14ac:dyDescent="0.5">
      <c r="C79" s="167"/>
      <c r="D79" s="180"/>
      <c r="E79" s="180"/>
      <c r="F79" s="180"/>
      <c r="G79" s="180"/>
      <c r="H79" s="181"/>
      <c r="I79" s="182"/>
      <c r="J79" s="181"/>
      <c r="K79" s="183"/>
      <c r="L79" s="183"/>
      <c r="M79" s="183"/>
      <c r="N79" s="183"/>
      <c r="O79" s="183"/>
      <c r="P79" s="179"/>
      <c r="Q79" s="179"/>
      <c r="R79" s="184"/>
      <c r="S79" s="184"/>
      <c r="T79" s="179"/>
      <c r="U79" s="179"/>
      <c r="V79" s="179"/>
      <c r="W79" s="176"/>
      <c r="X79" s="185"/>
      <c r="Y79" s="176"/>
      <c r="Z79" s="185"/>
      <c r="AA79" s="176"/>
      <c r="AB79" s="185"/>
    </row>
    <row r="80" spans="1:39" s="147" customFormat="1" ht="28.2" x14ac:dyDescent="0.25">
      <c r="B80" s="342" t="s">
        <v>100</v>
      </c>
      <c r="C80" s="342"/>
      <c r="E80" s="148"/>
      <c r="F80" s="149"/>
      <c r="G80" s="147" t="s">
        <v>109</v>
      </c>
      <c r="H80" s="150"/>
      <c r="I80" s="222"/>
      <c r="K80" s="222"/>
      <c r="L80" s="151"/>
      <c r="M80" s="151"/>
      <c r="O80" s="151"/>
      <c r="P80" s="151"/>
      <c r="Q80" s="151" t="s">
        <v>57</v>
      </c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222"/>
      <c r="AD80" s="152"/>
      <c r="AE80" s="153"/>
      <c r="AF80" s="148"/>
      <c r="AG80" s="152"/>
      <c r="AH80" s="154" t="s">
        <v>93</v>
      </c>
    </row>
    <row r="81" spans="1:39" s="2" customFormat="1" ht="15.6" x14ac:dyDescent="0.3">
      <c r="A81" s="62"/>
      <c r="B81" s="62"/>
      <c r="C81" s="63"/>
      <c r="D81" s="64"/>
      <c r="E81" s="65"/>
      <c r="F81" s="66"/>
      <c r="G81" s="67"/>
      <c r="I81" s="68"/>
      <c r="J81" s="69"/>
      <c r="K81" s="70"/>
      <c r="L81" s="70"/>
      <c r="M81" s="70"/>
      <c r="N81" s="70"/>
      <c r="Q81" s="71"/>
      <c r="R81" s="72"/>
      <c r="S81" s="72"/>
      <c r="T81" s="72"/>
      <c r="U81" s="72"/>
      <c r="V81" s="72"/>
      <c r="W81" s="72"/>
      <c r="X81" s="72"/>
      <c r="Y81" s="72"/>
      <c r="AA81" s="67"/>
      <c r="AC81" s="68"/>
      <c r="AE81" s="69"/>
      <c r="AF81" s="70"/>
      <c r="AG81" s="70"/>
      <c r="AH81" s="70"/>
    </row>
    <row r="82" spans="1:39" s="59" customFormat="1" ht="15.6" x14ac:dyDescent="0.3">
      <c r="A82" s="73"/>
      <c r="B82" s="2"/>
      <c r="C82" s="74"/>
      <c r="D82" s="75"/>
      <c r="E82" s="76"/>
      <c r="F82" s="77"/>
      <c r="G82" s="77"/>
      <c r="H82" s="77"/>
      <c r="I82" s="66"/>
      <c r="J82" s="66"/>
      <c r="K82" s="66"/>
      <c r="L82" s="66"/>
      <c r="M82" s="68"/>
      <c r="N82" s="70"/>
      <c r="O82" s="2"/>
      <c r="P82" s="78"/>
      <c r="Q82" s="78"/>
      <c r="R82" s="78"/>
      <c r="S82" s="78"/>
      <c r="T82" s="78"/>
      <c r="U82" s="78"/>
      <c r="V82" s="78"/>
      <c r="W82" s="75"/>
      <c r="X82" s="75"/>
      <c r="Y82" s="75"/>
      <c r="Z82" s="2"/>
      <c r="AA82" s="75"/>
      <c r="AB82" s="75"/>
      <c r="AC82" s="79"/>
      <c r="AD82" s="79"/>
      <c r="AE82" s="80"/>
      <c r="AF82" s="79"/>
      <c r="AG82" s="79"/>
      <c r="AH82" s="81"/>
      <c r="AI82" s="2"/>
      <c r="AJ82" s="2"/>
      <c r="AK82" s="2"/>
      <c r="AL82" s="2"/>
      <c r="AM82" s="2"/>
    </row>
  </sheetData>
  <mergeCells count="165">
    <mergeCell ref="A1:AM1"/>
    <mergeCell ref="A3:AM3"/>
    <mergeCell ref="A4:AM4"/>
    <mergeCell ref="B5:C5"/>
    <mergeCell ref="H5:Y5"/>
    <mergeCell ref="L6:W6"/>
    <mergeCell ref="A7:C7"/>
    <mergeCell ref="AD7:AM7"/>
    <mergeCell ref="AJ15:AM15"/>
    <mergeCell ref="X15:X18"/>
    <mergeCell ref="Y15:Y18"/>
    <mergeCell ref="L8:W8"/>
    <mergeCell ref="AD8:AM8"/>
    <mergeCell ref="L9:W9"/>
    <mergeCell ref="AD9:AM9"/>
    <mergeCell ref="E12:L18"/>
    <mergeCell ref="M12:N14"/>
    <mergeCell ref="O12:V14"/>
    <mergeCell ref="W12:W18"/>
    <mergeCell ref="V16:V18"/>
    <mergeCell ref="AD10:AM10"/>
    <mergeCell ref="AF16:AI16"/>
    <mergeCell ref="AJ16:AM16"/>
    <mergeCell ref="M15:M18"/>
    <mergeCell ref="B10:D10"/>
    <mergeCell ref="F10:I10"/>
    <mergeCell ref="L10:W10"/>
    <mergeCell ref="J43:L43"/>
    <mergeCell ref="J44:K44"/>
    <mergeCell ref="A43:A44"/>
    <mergeCell ref="B43:D44"/>
    <mergeCell ref="E43:I44"/>
    <mergeCell ref="B48:D48"/>
    <mergeCell ref="E48:I48"/>
    <mergeCell ref="A21:AM21"/>
    <mergeCell ref="Z15:Z18"/>
    <mergeCell ref="AA15:AA18"/>
    <mergeCell ref="AB15:AB18"/>
    <mergeCell ref="AC15:AC18"/>
    <mergeCell ref="AF17:AF18"/>
    <mergeCell ref="AG17:AI17"/>
    <mergeCell ref="AJ17:AJ18"/>
    <mergeCell ref="AK17:AM17"/>
    <mergeCell ref="A12:A18"/>
    <mergeCell ref="B12:D18"/>
    <mergeCell ref="P15:V15"/>
    <mergeCell ref="P16:Q17"/>
    <mergeCell ref="R16:S17"/>
    <mergeCell ref="X12:AE14"/>
    <mergeCell ref="A20:AM20"/>
    <mergeCell ref="B56:D56"/>
    <mergeCell ref="E56:I56"/>
    <mergeCell ref="B50:D50"/>
    <mergeCell ref="E50:I50"/>
    <mergeCell ref="B23:D23"/>
    <mergeCell ref="E23:L23"/>
    <mergeCell ref="B24:D24"/>
    <mergeCell ref="E24:L24"/>
    <mergeCell ref="B25:D25"/>
    <mergeCell ref="E25:L25"/>
    <mergeCell ref="AF12:AM12"/>
    <mergeCell ref="AF13:AM13"/>
    <mergeCell ref="AF14:AM14"/>
    <mergeCell ref="AF15:AI15"/>
    <mergeCell ref="T16:U17"/>
    <mergeCell ref="N15:N18"/>
    <mergeCell ref="O15:O18"/>
    <mergeCell ref="B22:D22"/>
    <mergeCell ref="E22:L22"/>
    <mergeCell ref="B19:D19"/>
    <mergeCell ref="E19:L19"/>
    <mergeCell ref="AD15:AD18"/>
    <mergeCell ref="AE15:AE18"/>
    <mergeCell ref="B52:D52"/>
    <mergeCell ref="E53:I53"/>
    <mergeCell ref="E52:I52"/>
    <mergeCell ref="B32:D32"/>
    <mergeCell ref="E32:L32"/>
    <mergeCell ref="A26:L26"/>
    <mergeCell ref="A27:AM27"/>
    <mergeCell ref="B33:D33"/>
    <mergeCell ref="E33:L33"/>
    <mergeCell ref="B34:D34"/>
    <mergeCell ref="E34:L34"/>
    <mergeCell ref="B31:D31"/>
    <mergeCell ref="E31:L31"/>
    <mergeCell ref="B28:D28"/>
    <mergeCell ref="E28:L28"/>
    <mergeCell ref="B29:D29"/>
    <mergeCell ref="E29:L29"/>
    <mergeCell ref="B30:D30"/>
    <mergeCell ref="E30:L30"/>
    <mergeCell ref="E51:I51"/>
    <mergeCell ref="C67:D67"/>
    <mergeCell ref="M67:W67"/>
    <mergeCell ref="AF72:AI72"/>
    <mergeCell ref="A42:AM42"/>
    <mergeCell ref="A58:L58"/>
    <mergeCell ref="A59:L59"/>
    <mergeCell ref="B35:D35"/>
    <mergeCell ref="E35:L35"/>
    <mergeCell ref="B36:D36"/>
    <mergeCell ref="E36:L36"/>
    <mergeCell ref="B37:D37"/>
    <mergeCell ref="E37:L37"/>
    <mergeCell ref="A39:L39"/>
    <mergeCell ref="A40:L40"/>
    <mergeCell ref="A41:AM41"/>
    <mergeCell ref="B38:D38"/>
    <mergeCell ref="E38:L38"/>
    <mergeCell ref="B46:D46"/>
    <mergeCell ref="B47:D47"/>
    <mergeCell ref="B49:D49"/>
    <mergeCell ref="E46:I46"/>
    <mergeCell ref="E47:I47"/>
    <mergeCell ref="E49:I49"/>
    <mergeCell ref="B53:D53"/>
    <mergeCell ref="B80:C80"/>
    <mergeCell ref="B73:F73"/>
    <mergeCell ref="M73:W73"/>
    <mergeCell ref="AF73:AI73"/>
    <mergeCell ref="AJ73:AM73"/>
    <mergeCell ref="AF67:AI67"/>
    <mergeCell ref="AJ67:AM67"/>
    <mergeCell ref="B54:D54"/>
    <mergeCell ref="B55:D55"/>
    <mergeCell ref="B57:D57"/>
    <mergeCell ref="E55:I55"/>
    <mergeCell ref="E54:I54"/>
    <mergeCell ref="E57:I57"/>
    <mergeCell ref="AJ72:AM72"/>
    <mergeCell ref="AF71:AI71"/>
    <mergeCell ref="AJ71:AM71"/>
    <mergeCell ref="M70:W70"/>
    <mergeCell ref="AF70:AI70"/>
    <mergeCell ref="AJ70:AM70"/>
    <mergeCell ref="A60:AM60"/>
    <mergeCell ref="B61:D61"/>
    <mergeCell ref="E61:L61"/>
    <mergeCell ref="B62:D62"/>
    <mergeCell ref="AF66:AI66"/>
    <mergeCell ref="E62:L62"/>
    <mergeCell ref="B63:D63"/>
    <mergeCell ref="E63:L63"/>
    <mergeCell ref="A64:L64"/>
    <mergeCell ref="A65:L65"/>
    <mergeCell ref="A66:A73"/>
    <mergeCell ref="B45:D45"/>
    <mergeCell ref="B51:D51"/>
    <mergeCell ref="J78:AM78"/>
    <mergeCell ref="AJ66:AM66"/>
    <mergeCell ref="M69:W69"/>
    <mergeCell ref="AF69:AI69"/>
    <mergeCell ref="AJ69:AM69"/>
    <mergeCell ref="C68:D68"/>
    <mergeCell ref="M68:W68"/>
    <mergeCell ref="AF68:AI68"/>
    <mergeCell ref="AJ68:AM68"/>
    <mergeCell ref="C66:D66"/>
    <mergeCell ref="G66:L73"/>
    <mergeCell ref="M66:W66"/>
    <mergeCell ref="B72:D72"/>
    <mergeCell ref="M72:W72"/>
    <mergeCell ref="B71:D71"/>
    <mergeCell ref="M71:W71"/>
  </mergeCells>
  <pageMargins left="1.1811023622047245" right="0" top="0.55118110236220474" bottom="7.874015748031496E-2" header="0" footer="0"/>
  <pageSetup paperSize="9" scale="39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РНП 2 курс 2021</vt:lpstr>
      <vt:lpstr>'РНП 2 курс 2021'!Область_друку</vt:lpstr>
    </vt:vector>
  </TitlesOfParts>
  <Company>К П 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Natasha_Gavrushkevch</cp:lastModifiedBy>
  <cp:lastPrinted>2021-04-27T11:29:12Z</cp:lastPrinted>
  <dcterms:created xsi:type="dcterms:W3CDTF">2014-01-13T08:19:54Z</dcterms:created>
  <dcterms:modified xsi:type="dcterms:W3CDTF">2021-08-23T15:20:08Z</dcterms:modified>
</cp:coreProperties>
</file>