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3-03-2021\комп\Наташа\Наташа\кафедра\Плани кафедри\НП 2021 каф. КМ (ІТМ), ММІ - СА\РНП\"/>
    </mc:Choice>
  </mc:AlternateContent>
  <bookViews>
    <workbookView xWindow="0" yWindow="0" windowWidth="23040" windowHeight="9384" tabRatio="591"/>
  </bookViews>
  <sheets>
    <sheet name="РНП 3 курс 2021" sheetId="22" r:id="rId1"/>
  </sheets>
  <definedNames>
    <definedName name="_xlnm.Print_Area" localSheetId="0">'РНП 3 курс 2021'!$A$1:$AM$70</definedName>
  </definedNames>
  <calcPr calcId="152511"/>
</workbook>
</file>

<file path=xl/calcChain.xml><?xml version="1.0" encoding="utf-8"?>
<calcChain xmlns="http://schemas.openxmlformats.org/spreadsheetml/2006/main">
  <c r="O44" i="22" l="1"/>
  <c r="O42" i="22"/>
  <c r="N42" i="22"/>
  <c r="AF42" i="22"/>
  <c r="N44" i="22"/>
  <c r="AF44" i="22"/>
  <c r="N46" i="22"/>
  <c r="O46" i="22"/>
  <c r="W42" i="22" l="1"/>
  <c r="W46" i="22"/>
  <c r="W44" i="22"/>
  <c r="P35" i="22" l="1"/>
  <c r="Q35" i="22"/>
  <c r="R35" i="22"/>
  <c r="S35" i="22"/>
  <c r="T35" i="22"/>
  <c r="U35" i="22"/>
  <c r="V35" i="22"/>
  <c r="AD35" i="22"/>
  <c r="AE35" i="22"/>
  <c r="AG35" i="22"/>
  <c r="AH35" i="22"/>
  <c r="AI35" i="22"/>
  <c r="AK35" i="22"/>
  <c r="AL35" i="22"/>
  <c r="AM35" i="22"/>
  <c r="M35" i="22"/>
  <c r="P25" i="22"/>
  <c r="Q25" i="22"/>
  <c r="R25" i="22"/>
  <c r="S25" i="22"/>
  <c r="T25" i="22"/>
  <c r="U25" i="22"/>
  <c r="V25" i="22"/>
  <c r="X25" i="22"/>
  <c r="AA25" i="22"/>
  <c r="AB25" i="22"/>
  <c r="AC25" i="22"/>
  <c r="AD25" i="22"/>
  <c r="AE25" i="22"/>
  <c r="AG25" i="22"/>
  <c r="AH25" i="22"/>
  <c r="AI25" i="22"/>
  <c r="AK25" i="22"/>
  <c r="AL25" i="22"/>
  <c r="AM25" i="22"/>
  <c r="M25" i="22"/>
  <c r="M36" i="22" s="1"/>
  <c r="P53" i="22"/>
  <c r="P54" i="22" s="1"/>
  <c r="Q53" i="22"/>
  <c r="Q54" i="22" s="1"/>
  <c r="R53" i="22"/>
  <c r="R54" i="22" s="1"/>
  <c r="S53" i="22"/>
  <c r="S54" i="22" s="1"/>
  <c r="T53" i="22"/>
  <c r="T54" i="22" s="1"/>
  <c r="U53" i="22"/>
  <c r="U54" i="22" s="1"/>
  <c r="V53" i="22"/>
  <c r="V54" i="22" s="1"/>
  <c r="X53" i="22"/>
  <c r="X54" i="22" s="1"/>
  <c r="Y54" i="22"/>
  <c r="Z54" i="22"/>
  <c r="AA53" i="22"/>
  <c r="AA54" i="22" s="1"/>
  <c r="AB53" i="22"/>
  <c r="AB54" i="22" s="1"/>
  <c r="AC54" i="22"/>
  <c r="AD53" i="22"/>
  <c r="AD54" i="22" s="1"/>
  <c r="AE53" i="22"/>
  <c r="AE54" i="22" s="1"/>
  <c r="AG53" i="22"/>
  <c r="AG54" i="22" s="1"/>
  <c r="AH53" i="22"/>
  <c r="AH54" i="22" s="1"/>
  <c r="AI53" i="22"/>
  <c r="AI54" i="22" s="1"/>
  <c r="AK53" i="22"/>
  <c r="AK54" i="22" s="1"/>
  <c r="AL53" i="22"/>
  <c r="AL54" i="22" s="1"/>
  <c r="AM53" i="22"/>
  <c r="AM54" i="22" s="1"/>
  <c r="M53" i="22"/>
  <c r="M54" i="22" s="1"/>
  <c r="O48" i="22"/>
  <c r="O50" i="22"/>
  <c r="O52" i="22"/>
  <c r="AJ44" i="22"/>
  <c r="AJ48" i="22"/>
  <c r="AJ50" i="22"/>
  <c r="AJ52" i="22"/>
  <c r="AJ42" i="22"/>
  <c r="AF48" i="22"/>
  <c r="AF50" i="22"/>
  <c r="AF52" i="22"/>
  <c r="AK36" i="22" l="1"/>
  <c r="P36" i="22"/>
  <c r="AG36" i="22"/>
  <c r="AG55" i="22" s="1"/>
  <c r="M55" i="22"/>
  <c r="AL36" i="22"/>
  <c r="AL55" i="22" s="1"/>
  <c r="Q36" i="22"/>
  <c r="Q55" i="22" s="1"/>
  <c r="AK55" i="22"/>
  <c r="P55" i="22"/>
  <c r="S36" i="22"/>
  <c r="S55" i="22" s="1"/>
  <c r="AD36" i="22"/>
  <c r="AD55" i="22" s="1"/>
  <c r="Z36" i="22"/>
  <c r="Z55" i="22" s="1"/>
  <c r="AM36" i="22"/>
  <c r="AM55" i="22" s="1"/>
  <c r="AE36" i="22"/>
  <c r="AE55" i="22" s="1"/>
  <c r="R36" i="22"/>
  <c r="R55" i="22" s="1"/>
  <c r="AI36" i="22"/>
  <c r="AI55" i="22" s="1"/>
  <c r="AB36" i="22"/>
  <c r="AB55" i="22" s="1"/>
  <c r="U36" i="22"/>
  <c r="U55" i="22" s="1"/>
  <c r="V36" i="22"/>
  <c r="V55" i="22" s="1"/>
  <c r="AH36" i="22"/>
  <c r="AH55" i="22" s="1"/>
  <c r="AA36" i="22"/>
  <c r="AA55" i="22" s="1"/>
  <c r="T36" i="22"/>
  <c r="T55" i="22" s="1"/>
  <c r="Y36" i="22"/>
  <c r="Y55" i="22" s="1"/>
  <c r="O53" i="22"/>
  <c r="O54" i="22" s="1"/>
  <c r="AC36" i="22"/>
  <c r="AC55" i="22" s="1"/>
  <c r="AF53" i="22"/>
  <c r="AF54" i="22" s="1"/>
  <c r="X36" i="22"/>
  <c r="X55" i="22" s="1"/>
  <c r="AJ53" i="22"/>
  <c r="AJ54" i="22" s="1"/>
  <c r="N52" i="22" l="1"/>
  <c r="W52" i="22" s="1"/>
  <c r="N50" i="22"/>
  <c r="W50" i="22" s="1"/>
  <c r="N48" i="22"/>
  <c r="W48" i="22" s="1"/>
  <c r="N53" i="22" l="1"/>
  <c r="N54" i="22" s="1"/>
  <c r="W53" i="22"/>
  <c r="W54" i="22" s="1"/>
  <c r="AF30" i="22" l="1"/>
  <c r="N30" i="22"/>
  <c r="W30" i="22" s="1"/>
  <c r="AF29" i="22"/>
  <c r="O29" i="22"/>
  <c r="N29" i="22"/>
  <c r="AJ28" i="22"/>
  <c r="AF28" i="22"/>
  <c r="O28" i="22"/>
  <c r="N28" i="22"/>
  <c r="AJ27" i="22"/>
  <c r="O27" i="22"/>
  <c r="N27" i="22"/>
  <c r="AF23" i="22"/>
  <c r="O23" i="22"/>
  <c r="N23" i="22"/>
  <c r="AF22" i="22"/>
  <c r="AF24" i="22"/>
  <c r="AF31" i="22"/>
  <c r="AJ24" i="22"/>
  <c r="AJ31" i="22"/>
  <c r="O24" i="22"/>
  <c r="N24" i="22"/>
  <c r="AJ22" i="22"/>
  <c r="O22" i="22"/>
  <c r="N22" i="22"/>
  <c r="AJ25" i="22" l="1"/>
  <c r="W29" i="22"/>
  <c r="W27" i="22"/>
  <c r="W28" i="22"/>
  <c r="W23" i="22"/>
  <c r="W24" i="22"/>
  <c r="W22" i="22"/>
  <c r="O31" i="22" l="1"/>
  <c r="N31" i="22"/>
  <c r="AF25" i="22"/>
  <c r="O25" i="22"/>
  <c r="AE63" i="22"/>
  <c r="AD62" i="22"/>
  <c r="AB60" i="22"/>
  <c r="AA59" i="22"/>
  <c r="Y57" i="22"/>
  <c r="X56" i="22"/>
  <c r="AJ33" i="22"/>
  <c r="AJ35" i="22" s="1"/>
  <c r="AJ36" i="22" s="1"/>
  <c r="AJ55" i="22" s="1"/>
  <c r="AF33" i="22"/>
  <c r="O33" i="22"/>
  <c r="N33" i="22"/>
  <c r="AF32" i="22"/>
  <c r="O32" i="22"/>
  <c r="N32" i="22"/>
  <c r="N34" i="22"/>
  <c r="N25" i="22" l="1"/>
  <c r="AF35" i="22"/>
  <c r="AF36" i="22" s="1"/>
  <c r="AF55" i="22" s="1"/>
  <c r="N35" i="22"/>
  <c r="O35" i="22"/>
  <c r="O36" i="22" s="1"/>
  <c r="O55" i="22" s="1"/>
  <c r="W33" i="22"/>
  <c r="W32" i="22"/>
  <c r="W34" i="22"/>
  <c r="W31" i="22"/>
  <c r="W25" i="22"/>
  <c r="N36" i="22" l="1"/>
  <c r="N55" i="22" s="1"/>
  <c r="W35" i="22"/>
  <c r="W36" i="22" s="1"/>
  <c r="W55" i="22" s="1"/>
</calcChain>
</file>

<file path=xl/sharedStrings.xml><?xml version="1.0" encoding="utf-8"?>
<sst xmlns="http://schemas.openxmlformats.org/spreadsheetml/2006/main" count="171" uniqueCount="135">
  <si>
    <t>РОБОЧИЙ   НАВЧАЛЬНИЙ   ПЛАН</t>
  </si>
  <si>
    <t>-</t>
  </si>
  <si>
    <t>Форма навчання</t>
  </si>
  <si>
    <t>денна</t>
  </si>
  <si>
    <t>Термін навчання</t>
  </si>
  <si>
    <t>Кваліфікація</t>
  </si>
  <si>
    <t>Випускова кафедра</t>
  </si>
  <si>
    <t>Найменування дисциплін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</si>
  <si>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</si>
  <si>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</si>
  <si>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</si>
  <si>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</si>
  <si>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</si>
  <si>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</si>
  <si>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</si>
  <si>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</si>
  <si>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</si>
  <si>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</si>
  <si>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</si>
  <si>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ДКР</t>
  </si>
  <si>
    <t>Реферати</t>
  </si>
  <si>
    <t>Лекції</t>
  </si>
  <si>
    <t>у тому числі</t>
  </si>
  <si>
    <t xml:space="preserve">Практичні </t>
  </si>
  <si>
    <t>Кількість</t>
  </si>
  <si>
    <t>Екзаменів</t>
  </si>
  <si>
    <t>Заліків</t>
  </si>
  <si>
    <t>СКОРОЧЕННЯ:</t>
  </si>
  <si>
    <t>Курсових  проектів</t>
  </si>
  <si>
    <t>Курсових робіт</t>
  </si>
  <si>
    <t>Рефератів</t>
  </si>
  <si>
    <t>18 тижнів</t>
  </si>
  <si>
    <t>Індивідуальні заняття</t>
  </si>
  <si>
    <t xml:space="preserve">Лабораторні </t>
  </si>
  <si>
    <t>131 Прикладна механіка</t>
  </si>
  <si>
    <t>Англійської мови технічного спрямування №2</t>
  </si>
  <si>
    <t>Військова підготовка</t>
  </si>
  <si>
    <t>5 семестр</t>
  </si>
  <si>
    <t>6 семестр</t>
  </si>
  <si>
    <t>Охорони праці, промислової та цивільної безпеки</t>
  </si>
  <si>
    <t>ЗАТВЕРДЖУЮ</t>
  </si>
  <si>
    <t>Спеціальність</t>
  </si>
  <si>
    <t>ім. Ігоря Сікорського</t>
  </si>
  <si>
    <t>Інститут</t>
  </si>
  <si>
    <t>механіко-машинобудівний</t>
  </si>
  <si>
    <t>Освітній ступінь</t>
  </si>
  <si>
    <t>Бакалавр</t>
  </si>
  <si>
    <t>3 роки 10 міс. (4 навч. роки)</t>
  </si>
  <si>
    <t>2145.2-молодший інженер-механік</t>
  </si>
  <si>
    <t>№ зп</t>
  </si>
  <si>
    <t>Назва кафедри</t>
  </si>
  <si>
    <t>Обсяг дисци-плін</t>
  </si>
  <si>
    <t>Аудиторні 
години</t>
  </si>
  <si>
    <r>
      <t>Кількість годин</t>
    </r>
    <r>
      <rPr>
        <sz val="18"/>
        <rFont val="Arial"/>
        <family val="2"/>
      </rPr>
      <t xml:space="preserve"> аудиторних занять
на тиждень за семестрами</t>
    </r>
  </si>
  <si>
    <t>РГР, РР, ГР</t>
  </si>
  <si>
    <t>Практичні комп.практ.</t>
  </si>
  <si>
    <r>
      <t xml:space="preserve">Лаборатор. </t>
    </r>
    <r>
      <rPr>
        <sz val="16"/>
        <rFont val="Arial Narrow"/>
        <family val="2"/>
        <charset val="204"/>
      </rPr>
      <t/>
    </r>
  </si>
  <si>
    <t xml:space="preserve">За НП </t>
  </si>
  <si>
    <t>З урахуван. інд. занять</t>
  </si>
  <si>
    <t>Разом за цикл:</t>
  </si>
  <si>
    <t>Прикладної гідроаеромеханіки і механотроніки</t>
  </si>
  <si>
    <t>Модульних (темат.), контр. робіт</t>
  </si>
  <si>
    <t>Директор механіко-машинобудівного інституту</t>
  </si>
  <si>
    <r>
      <t>РГР</t>
    </r>
    <r>
      <rPr>
        <sz val="1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</si>
  <si>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16"/>
        <rFont val="Arial"/>
        <family val="2"/>
        <charset val="204"/>
      </rPr>
      <t xml:space="preserve"> - розрахункова робота;</t>
    </r>
  </si>
  <si>
    <r>
      <t>ГР</t>
    </r>
    <r>
      <rPr>
        <sz val="16"/>
        <rFont val="Arial"/>
        <family val="2"/>
        <charset val="204"/>
      </rPr>
      <t xml:space="preserve"> - графічна робота;</t>
    </r>
  </si>
  <si>
    <r>
      <t>ДКР</t>
    </r>
    <r>
      <rPr>
        <sz val="16"/>
        <rFont val="Arial"/>
        <family val="2"/>
        <charset val="204"/>
      </rPr>
      <t xml:space="preserve"> - домашня контрольна робота (виконується під час СРС)</t>
    </r>
  </si>
  <si>
    <t>1</t>
  </si>
  <si>
    <t>Б</t>
  </si>
  <si>
    <t>К</t>
  </si>
  <si>
    <t>Охорона праці та цивільний захист</t>
  </si>
  <si>
    <t>5 - 8 семестри за окремим планом військової підготовки</t>
  </si>
  <si>
    <t>ІIІ курс</t>
  </si>
  <si>
    <t>Підприємницьке право</t>
  </si>
  <si>
    <t>ЗАГАЛЬНА КІЛЬКІСТЬ:</t>
  </si>
  <si>
    <t>Проректор з навчальної роботи КПІ</t>
  </si>
  <si>
    <t>Конструювання машин</t>
  </si>
  <si>
    <t>Разом нормативних ОК циклу загальної підготовки:</t>
  </si>
  <si>
    <t>Разом нормативних ОК циклу професійнної підготовки:</t>
  </si>
  <si>
    <t>ВСЬОГО НОРМАТИВНИХ:</t>
  </si>
  <si>
    <t>2. ВИБІРКОВІ ОСВІТНІ КОМПОНЕНТИ</t>
  </si>
  <si>
    <t>1.1. Цикл загальної підготовки</t>
  </si>
  <si>
    <t>1.2. Цикл професійної підготовки</t>
  </si>
  <si>
    <t>ВСЬОГО  ВИБІРКОВИХ:</t>
  </si>
  <si>
    <t>Микола БОБИР</t>
  </si>
  <si>
    <t>1. НОРМАТИВНІ  освітні  компоненти</t>
  </si>
  <si>
    <t>Механіка рідини і газу</t>
  </si>
  <si>
    <t>Теорія механізмів і машин 2. Синтез механізмів</t>
  </si>
  <si>
    <t>Деталі машин і основи конструювання-1</t>
  </si>
  <si>
    <t>Завідувач кафедри КМ</t>
  </si>
  <si>
    <r>
      <rPr>
        <sz val="20"/>
        <rFont val="Arial"/>
        <family val="2"/>
        <charset val="204"/>
      </rPr>
      <t>__________</t>
    </r>
    <r>
      <rPr>
        <b/>
        <sz val="20"/>
        <rFont val="Arial"/>
        <family val="2"/>
        <charset val="204"/>
      </rPr>
      <t xml:space="preserve"> Анатолій МЕЛЬНИЧЕНКО</t>
    </r>
  </si>
  <si>
    <t>НАЦІОНАЛЬНИЙ   ТЕХНІЧНИЙ   УНІВЕРСИТЕТ   УКРАЇНИ   "КИЇВСЬКИЙ   ПОЛІТЕХНІЧНИЙ   ІНСТИТУТ імені ІГОРЯ СІКОРСЬКОГО"</t>
  </si>
  <si>
    <t xml:space="preserve"> </t>
  </si>
  <si>
    <t>6</t>
  </si>
  <si>
    <t>Юрій ДАНИЛЬЧЕНКО</t>
  </si>
  <si>
    <t>на 2021/2022 навчальний рік</t>
  </si>
  <si>
    <t>2.1. Цикл професійної підготовки (Вибіркові освітні компоненти з міжфакультетського/факультетського/кафедрального  Каталогів)</t>
  </si>
  <si>
    <r>
      <t xml:space="preserve">"_____"___________ </t>
    </r>
    <r>
      <rPr>
        <b/>
        <sz val="20"/>
        <rFont val="Arial"/>
        <family val="2"/>
        <charset val="204"/>
      </rPr>
      <t>2021 р.</t>
    </r>
  </si>
  <si>
    <t>прийому   2019 р.</t>
  </si>
  <si>
    <t>роботів та машин</t>
  </si>
  <si>
    <t>Комп'ютерні технології і методи проектування-1. Основи проектування та комп'ютерне конструювання деталей машин</t>
  </si>
  <si>
    <t>Комп'ютерні технології і методи проектування-2. Математичне моделювання машинобудівних конструкцій</t>
  </si>
  <si>
    <t>Конструювання обладнання машинобудівних виробництв -1.  Структура і кінематика обладнання, конструювання модулів виконавчих рухів</t>
  </si>
  <si>
    <t>Технології машинобудування</t>
  </si>
  <si>
    <t>29</t>
  </si>
  <si>
    <t>МВ-91 (12+1), МВ-92 (17+0)</t>
  </si>
  <si>
    <t xml:space="preserve">Освітні компоненти
(навчальні дисципліни, курсові проекти (роботи), практики, кваліфікаційна робота)           </t>
  </si>
  <si>
    <t>Назва кафедр</t>
  </si>
  <si>
    <t>К-ть здобувач, які вибрали дисципліну</t>
  </si>
  <si>
    <t>Курсова робота з теорії механізмів і машин</t>
  </si>
  <si>
    <t>Курсовий проект з деталей машин і основ конструювання</t>
  </si>
  <si>
    <t xml:space="preserve"> Основи технології машинобудування </t>
  </si>
  <si>
    <t>Освітній компонент 2 з Ф-Каталогу</t>
  </si>
  <si>
    <t>Основи технічної творчості</t>
  </si>
  <si>
    <t>Освітній компонент 3 з Ф-Каталогу</t>
  </si>
  <si>
    <t>Інструментальні системи</t>
  </si>
  <si>
    <t>Комп҆ютерне конструювання верстатів та роботів</t>
  </si>
  <si>
    <t xml:space="preserve">Теорія автоматичного керування </t>
  </si>
  <si>
    <t>Обладнання автоматизованого виробництва</t>
  </si>
  <si>
    <t>Освітній компонент 4 з Ф-Каталогу</t>
  </si>
  <si>
    <t>Освітній компонент 5 з Ф-Каталогу</t>
  </si>
  <si>
    <t>Освітній компонент 6 з Ф-Каталогу</t>
  </si>
  <si>
    <t>Освітній компонент 7 з Ф-Каталогу</t>
  </si>
  <si>
    <t>Іноземна мова професійного спрямування -1. Практичний курс іноземної мови для професійного спілкування І</t>
  </si>
  <si>
    <t>Інформаційного, господарського та адміністративного права</t>
  </si>
  <si>
    <r>
      <t xml:space="preserve">За освітньо-професійною програмою: </t>
    </r>
    <r>
      <rPr>
        <b/>
        <sz val="26"/>
        <rFont val="Arial"/>
        <family val="2"/>
      </rPr>
      <t>Технології комп</t>
    </r>
    <r>
      <rPr>
        <b/>
        <sz val="26"/>
        <rFont val="Calibri"/>
        <family val="2"/>
        <charset val="204"/>
      </rPr>
      <t>'</t>
    </r>
    <r>
      <rPr>
        <b/>
        <sz val="26"/>
        <rFont val="Arial"/>
        <family val="2"/>
        <charset val="204"/>
      </rPr>
      <t>ютерного конструювання верстатів,</t>
    </r>
  </si>
  <si>
    <t>Ухвалено на засіданні Вченої ради механіко-машинобудівного інституту, протокол  №  7 від 22.02.2021 р.</t>
  </si>
  <si>
    <t>Гаврушкевич А.Ю.-лекції,л.р, Гаврушкевич Н.В-практики</t>
  </si>
  <si>
    <t>Кравець О.М,</t>
  </si>
  <si>
    <t>Кравець</t>
  </si>
  <si>
    <t>Ковальов,  Гаврушкевич НВ (якщо не вистачає годин)</t>
  </si>
  <si>
    <t>Шевченко-36,18,18, Верба-все інше</t>
  </si>
  <si>
    <t>Кузнєцов</t>
  </si>
  <si>
    <t>Вакуленко-лекції,лаб, Гаврушкевич А.Ю-лаб, Гаврушкевич  (якщо не вистачає годин)</t>
  </si>
  <si>
    <t>Ковальов, Гаврушкевич АЮ / Гаврушкевич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</si>
</sst>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28"/>
      <name val="Arial"/>
      <family val="2"/>
      <charset val="204"/>
    </font>
    <font>
      <b/>
      <sz val="18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18"/>
      <name val="Arial Cyr"/>
      <charset val="204"/>
    </font>
    <font>
      <b/>
      <sz val="12"/>
      <name val="Arial"/>
      <family val="2"/>
    </font>
    <font>
      <sz val="12"/>
      <name val="Arial Cyr"/>
      <charset val="204"/>
    </font>
    <font>
      <sz val="16"/>
      <name val="Arial Cyr"/>
      <charset val="204"/>
    </font>
    <font>
      <sz val="12"/>
      <name val="Arial"/>
      <family val="2"/>
    </font>
    <font>
      <sz val="16"/>
      <name val="Arial"/>
      <family val="2"/>
      <charset val="204"/>
    </font>
    <font>
      <sz val="18"/>
      <name val="Arial Cyr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8"/>
      <name val="Arial Narrow"/>
      <family val="2"/>
      <charset val="204"/>
    </font>
    <font>
      <sz val="16"/>
      <name val="Arial Narrow"/>
      <family val="2"/>
      <charset val="204"/>
    </font>
    <font>
      <sz val="13"/>
      <name val="Arial"/>
      <family val="2"/>
      <charset val="204"/>
    </font>
    <font>
      <sz val="22"/>
      <name val="Arial"/>
      <family val="2"/>
      <charset val="204"/>
    </font>
    <font>
      <b/>
      <sz val="22"/>
      <name val="Arial Cyr"/>
      <charset val="204"/>
    </font>
    <font>
      <sz val="22"/>
      <name val="Arial"/>
      <family val="2"/>
    </font>
    <font>
      <sz val="18"/>
      <color theme="6" tint="-0.249977111117893"/>
      <name val="Arial"/>
      <family val="2"/>
    </font>
    <font>
      <sz val="24"/>
      <name val="Arial"/>
      <family val="2"/>
      <charset val="204"/>
    </font>
    <font>
      <b/>
      <sz val="26"/>
      <name val="Arial"/>
      <family val="2"/>
      <charset val="204"/>
    </font>
    <font>
      <i/>
      <sz val="22"/>
      <name val="Arial"/>
      <family val="2"/>
      <charset val="204"/>
    </font>
    <font>
      <sz val="22"/>
      <color indexed="10"/>
      <name val="Arial"/>
      <family val="2"/>
      <charset val="204"/>
    </font>
    <font>
      <sz val="22"/>
      <name val="Arial Cyr"/>
      <family val="2"/>
      <charset val="204"/>
    </font>
    <font>
      <sz val="10"/>
      <name val="Arial Cyr"/>
      <charset val="204"/>
    </font>
    <font>
      <sz val="14"/>
      <name val="Arial"/>
      <family val="2"/>
    </font>
    <font>
      <sz val="24"/>
      <color indexed="8"/>
      <name val="Arial"/>
      <family val="2"/>
      <charset val="204"/>
    </font>
    <font>
      <b/>
      <sz val="26"/>
      <name val="Arial"/>
      <family val="2"/>
    </font>
    <font>
      <b/>
      <sz val="26"/>
      <name val="Calibri"/>
      <family val="2"/>
      <charset val="204"/>
    </font>
    <font>
      <b/>
      <sz val="2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0" fillId="0" borderId="0"/>
  </cellStyleXfs>
  <cellXfs count="441">
    <xf numFmtId="0" fontId="0" fillId="0" borderId="0" xfId="0"/>
    <xf numFmtId="0" fontId="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>
      <alignment vertical="top" wrapText="1"/>
    </xf>
    <xf numFmtId="0" fontId="13" fillId="0" borderId="0" xfId="0" applyNumberFormat="1" applyFont="1" applyFill="1" applyBorder="1"/>
    <xf numFmtId="49" fontId="13" fillId="0" borderId="0" xfId="0" applyNumberFormat="1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>
      <alignment horizontal="left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Border="1"/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/>
    <xf numFmtId="49" fontId="23" fillId="0" borderId="0" xfId="0" applyNumberFormat="1" applyFont="1" applyFill="1" applyBorder="1"/>
    <xf numFmtId="0" fontId="27" fillId="0" borderId="0" xfId="0" applyFont="1" applyFill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top"/>
    </xf>
    <xf numFmtId="0" fontId="27" fillId="0" borderId="3" xfId="0" applyNumberFormat="1" applyFont="1" applyFill="1" applyBorder="1" applyAlignment="1">
      <alignment horizontal="center" vertical="center" textRotation="90" wrapText="1"/>
    </xf>
    <xf numFmtId="0" fontId="27" fillId="0" borderId="4" xfId="0" applyNumberFormat="1" applyFont="1" applyFill="1" applyBorder="1" applyAlignment="1">
      <alignment horizontal="center" vertical="center" textRotation="90" wrapText="1"/>
    </xf>
    <xf numFmtId="0" fontId="27" fillId="0" borderId="4" xfId="0" applyFont="1" applyFill="1" applyBorder="1" applyAlignment="1">
      <alignment horizontal="center" vertical="center" textRotation="90" wrapText="1"/>
    </xf>
    <xf numFmtId="0" fontId="27" fillId="0" borderId="5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0" fontId="26" fillId="0" borderId="0" xfId="0" applyFont="1" applyFill="1" applyBorder="1"/>
    <xf numFmtId="0" fontId="15" fillId="0" borderId="0" xfId="0" applyFont="1" applyFill="1" applyBorder="1"/>
    <xf numFmtId="0" fontId="4" fillId="0" borderId="0" xfId="0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9" fillId="0" borderId="0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justify" wrapText="1"/>
    </xf>
    <xf numFmtId="0" fontId="12" fillId="0" borderId="35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/>
    <xf numFmtId="49" fontId="30" fillId="0" borderId="0" xfId="0" applyNumberFormat="1" applyFont="1" applyFill="1" applyBorder="1"/>
    <xf numFmtId="0" fontId="27" fillId="0" borderId="0" xfId="0" applyFont="1" applyFill="1" applyBorder="1" applyAlignment="1">
      <alignment vertical="top"/>
    </xf>
    <xf numFmtId="0" fontId="34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29" xfId="0" applyFont="1" applyFill="1" applyBorder="1" applyAlignment="1">
      <alignment vertical="center"/>
    </xf>
    <xf numFmtId="49" fontId="9" fillId="0" borderId="29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1" fillId="0" borderId="23" xfId="0" applyFont="1" applyFill="1" applyBorder="1" applyAlignment="1">
      <alignment horizontal="center" vertical="center" wrapText="1"/>
    </xf>
    <xf numFmtId="0" fontId="31" fillId="0" borderId="36" xfId="0" applyNumberFormat="1" applyFont="1" applyFill="1" applyBorder="1" applyAlignment="1">
      <alignment horizontal="center" vertical="center" shrinkToFit="1"/>
    </xf>
    <xf numFmtId="0" fontId="31" fillId="0" borderId="25" xfId="0" applyNumberFormat="1" applyFont="1" applyFill="1" applyBorder="1" applyAlignment="1">
      <alignment horizontal="center" vertical="center" wrapText="1"/>
    </xf>
    <xf numFmtId="0" fontId="31" fillId="0" borderId="28" xfId="0" applyNumberFormat="1" applyFont="1" applyFill="1" applyBorder="1" applyAlignment="1">
      <alignment horizontal="center" vertical="center" wrapText="1"/>
    </xf>
    <xf numFmtId="0" fontId="31" fillId="0" borderId="26" xfId="0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31" fillId="0" borderId="43" xfId="0" applyNumberFormat="1" applyFont="1" applyFill="1" applyBorder="1" applyAlignment="1">
      <alignment horizontal="center" vertical="center" wrapText="1"/>
    </xf>
    <xf numFmtId="0" fontId="31" fillId="0" borderId="27" xfId="0" applyNumberFormat="1" applyFont="1" applyFill="1" applyBorder="1" applyAlignment="1">
      <alignment horizontal="center" vertical="center" wrapText="1"/>
    </xf>
    <xf numFmtId="0" fontId="31" fillId="0" borderId="23" xfId="0" applyNumberFormat="1" applyFont="1" applyFill="1" applyBorder="1" applyAlignment="1">
      <alignment horizontal="center" vertical="center" wrapText="1"/>
    </xf>
    <xf numFmtId="0" fontId="31" fillId="0" borderId="33" xfId="0" applyNumberFormat="1" applyFont="1" applyFill="1" applyBorder="1" applyAlignment="1">
      <alignment horizontal="center" vertical="center" wrapText="1"/>
    </xf>
    <xf numFmtId="0" fontId="31" fillId="0" borderId="19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 shrinkToFit="1"/>
    </xf>
    <xf numFmtId="0" fontId="9" fillId="0" borderId="48" xfId="0" applyNumberFormat="1" applyFont="1" applyFill="1" applyBorder="1" applyAlignment="1">
      <alignment horizontal="center" vertical="center" wrapText="1" shrinkToFit="1"/>
    </xf>
    <xf numFmtId="1" fontId="31" fillId="0" borderId="26" xfId="0" applyNumberFormat="1" applyFont="1" applyFill="1" applyBorder="1" applyAlignment="1">
      <alignment horizontal="center" vertical="center" wrapText="1"/>
    </xf>
    <xf numFmtId="0" fontId="31" fillId="0" borderId="27" xfId="0" applyNumberFormat="1" applyFont="1" applyFill="1" applyBorder="1" applyAlignment="1">
      <alignment horizontal="center" vertical="center" shrinkToFi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1" fillId="0" borderId="37" xfId="0" applyNumberFormat="1" applyFont="1" applyFill="1" applyBorder="1" applyAlignment="1">
      <alignment horizontal="center" vertical="center" wrapText="1"/>
    </xf>
    <xf numFmtId="0" fontId="31" fillId="0" borderId="30" xfId="0" applyNumberFormat="1" applyFont="1" applyFill="1" applyBorder="1" applyAlignment="1">
      <alignment horizontal="center" vertical="center" wrapText="1"/>
    </xf>
    <xf numFmtId="0" fontId="31" fillId="0" borderId="31" xfId="0" applyNumberFormat="1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/>
    </xf>
    <xf numFmtId="0" fontId="9" fillId="0" borderId="0" xfId="0" applyFont="1" applyFill="1" applyBorder="1"/>
    <xf numFmtId="0" fontId="31" fillId="0" borderId="2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0" borderId="20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31" fillId="0" borderId="34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shrinkToFit="1"/>
    </xf>
    <xf numFmtId="0" fontId="31" fillId="0" borderId="25" xfId="0" applyFont="1" applyFill="1" applyBorder="1" applyAlignment="1">
      <alignment horizontal="center" vertical="center"/>
    </xf>
    <xf numFmtId="164" fontId="31" fillId="0" borderId="23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12" fillId="0" borderId="39" xfId="0" applyNumberFormat="1" applyFont="1" applyFill="1" applyBorder="1" applyAlignment="1">
      <alignment horizontal="center"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4" xfId="0" applyNumberFormat="1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5" xfId="0" applyNumberFormat="1" applyFont="1" applyFill="1" applyBorder="1" applyAlignment="1">
      <alignment horizontal="center" vertical="center" shrinkToFit="1"/>
    </xf>
    <xf numFmtId="0" fontId="31" fillId="0" borderId="24" xfId="0" applyNumberFormat="1" applyFont="1" applyFill="1" applyBorder="1" applyAlignment="1">
      <alignment horizontal="center" vertical="center" shrinkToFit="1"/>
    </xf>
    <xf numFmtId="1" fontId="31" fillId="0" borderId="27" xfId="0" applyNumberFormat="1" applyFont="1" applyFill="1" applyBorder="1" applyAlignment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justify" wrapText="1"/>
    </xf>
    <xf numFmtId="0" fontId="31" fillId="0" borderId="0" xfId="0" applyFont="1" applyFill="1" applyBorder="1"/>
    <xf numFmtId="0" fontId="31" fillId="0" borderId="0" xfId="0" applyFont="1" applyFill="1" applyBorder="1" applyAlignment="1">
      <alignment vertical="justify"/>
    </xf>
    <xf numFmtId="0" fontId="31" fillId="0" borderId="0" xfId="0" applyFont="1" applyFill="1" applyAlignment="1"/>
    <xf numFmtId="0" fontId="31" fillId="0" borderId="0" xfId="0" applyFont="1" applyFill="1" applyBorder="1" applyAlignment="1">
      <alignment vertical="justify" wrapText="1"/>
    </xf>
    <xf numFmtId="0" fontId="9" fillId="0" borderId="0" xfId="0" applyNumberFormat="1" applyFont="1" applyFill="1" applyBorder="1" applyAlignment="1">
      <alignment horizontal="center" vertical="justify" wrapText="1"/>
    </xf>
    <xf numFmtId="0" fontId="31" fillId="0" borderId="0" xfId="0" applyNumberFormat="1" applyFont="1" applyFill="1" applyBorder="1" applyAlignment="1">
      <alignment horizontal="center" vertical="justify" wrapText="1"/>
    </xf>
    <xf numFmtId="49" fontId="9" fillId="0" borderId="0" xfId="0" applyNumberFormat="1" applyFont="1" applyFill="1" applyBorder="1" applyAlignment="1">
      <alignment horizontal="left" vertical="justify"/>
    </xf>
    <xf numFmtId="0" fontId="31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center" vertical="justify" wrapText="1"/>
    </xf>
    <xf numFmtId="49" fontId="31" fillId="0" borderId="41" xfId="0" applyNumberFormat="1" applyFont="1" applyFill="1" applyBorder="1" applyAlignment="1">
      <alignment horizontal="center" vertical="center" wrapText="1"/>
    </xf>
    <xf numFmtId="49" fontId="31" fillId="0" borderId="46" xfId="0" applyNumberFormat="1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31" xfId="0" applyNumberFormat="1" applyFont="1" applyFill="1" applyBorder="1" applyAlignment="1">
      <alignment horizontal="center" vertical="center" shrinkToFit="1"/>
    </xf>
    <xf numFmtId="0" fontId="31" fillId="0" borderId="71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31" fillId="0" borderId="66" xfId="0" applyNumberFormat="1" applyFont="1" applyFill="1" applyBorder="1" applyAlignment="1">
      <alignment horizontal="center" vertical="center" wrapText="1"/>
    </xf>
    <xf numFmtId="0" fontId="31" fillId="0" borderId="5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57" xfId="0" applyNumberFormat="1" applyFont="1" applyFill="1" applyBorder="1" applyAlignment="1">
      <alignment vertical="center" wrapText="1"/>
    </xf>
    <xf numFmtId="0" fontId="3" fillId="0" borderId="46" xfId="0" applyNumberFormat="1" applyFont="1" applyFill="1" applyBorder="1" applyAlignment="1">
      <alignment vertical="center" wrapText="1"/>
    </xf>
    <xf numFmtId="0" fontId="3" fillId="0" borderId="40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/>
    </xf>
    <xf numFmtId="0" fontId="13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23" fillId="2" borderId="0" xfId="0" applyFont="1" applyFill="1" applyBorder="1"/>
    <xf numFmtId="49" fontId="31" fillId="2" borderId="0" xfId="0" applyNumberFormat="1" applyFont="1" applyFill="1" applyBorder="1" applyAlignment="1">
      <alignment horizontal="center" vertical="justify" wrapText="1"/>
    </xf>
    <xf numFmtId="49" fontId="9" fillId="2" borderId="0" xfId="0" applyNumberFormat="1" applyFont="1" applyFill="1" applyBorder="1" applyAlignment="1" applyProtection="1">
      <alignment vertical="center"/>
    </xf>
    <xf numFmtId="0" fontId="3" fillId="0" borderId="6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vertical="center" wrapText="1"/>
    </xf>
    <xf numFmtId="0" fontId="3" fillId="0" borderId="42" xfId="0" applyNumberFormat="1" applyFont="1" applyFill="1" applyBorder="1" applyAlignment="1">
      <alignment vertical="center" wrapText="1"/>
    </xf>
    <xf numFmtId="0" fontId="33" fillId="0" borderId="28" xfId="0" applyNumberFormat="1" applyFont="1" applyFill="1" applyBorder="1" applyAlignment="1">
      <alignment horizontal="center" vertical="center" wrapText="1" shrinkToFit="1"/>
    </xf>
    <xf numFmtId="0" fontId="33" fillId="0" borderId="24" xfId="0" applyNumberFormat="1" applyFont="1" applyFill="1" applyBorder="1" applyAlignment="1">
      <alignment horizontal="center" vertical="center" wrapText="1" shrinkToFit="1"/>
    </xf>
    <xf numFmtId="0" fontId="3" fillId="0" borderId="49" xfId="0" applyNumberFormat="1" applyFont="1" applyFill="1" applyBorder="1" applyAlignment="1">
      <alignment vertical="center" wrapText="1"/>
    </xf>
    <xf numFmtId="0" fontId="3" fillId="0" borderId="6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/>
    </xf>
    <xf numFmtId="0" fontId="33" fillId="0" borderId="57" xfId="0" applyNumberFormat="1" applyFont="1" applyFill="1" applyBorder="1" applyAlignment="1">
      <alignment horizontal="center" vertical="center" wrapText="1" shrinkToFit="1"/>
    </xf>
    <xf numFmtId="0" fontId="33" fillId="0" borderId="46" xfId="0" applyNumberFormat="1" applyFont="1" applyFill="1" applyBorder="1" applyAlignment="1">
      <alignment horizontal="center" vertical="center" wrapText="1" shrinkToFit="1"/>
    </xf>
    <xf numFmtId="0" fontId="31" fillId="0" borderId="71" xfId="0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 wrapText="1"/>
    </xf>
    <xf numFmtId="49" fontId="31" fillId="0" borderId="6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/>
    <xf numFmtId="0" fontId="5" fillId="2" borderId="0" xfId="0" applyFont="1" applyFill="1" applyAlignment="1">
      <alignment horizontal="left" vertical="center"/>
    </xf>
    <xf numFmtId="49" fontId="13" fillId="2" borderId="0" xfId="0" applyNumberFormat="1" applyFont="1" applyFill="1" applyBorder="1" applyAlignment="1">
      <alignment horizontal="left"/>
    </xf>
    <xf numFmtId="0" fontId="26" fillId="3" borderId="0" xfId="0" applyFont="1" applyFill="1" applyBorder="1"/>
    <xf numFmtId="0" fontId="23" fillId="0" borderId="7" xfId="0" applyNumberFormat="1" applyFont="1" applyFill="1" applyBorder="1" applyAlignment="1">
      <alignment horizontal="center" vertical="center" wrapText="1"/>
    </xf>
    <xf numFmtId="0" fontId="27" fillId="0" borderId="70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9" fontId="31" fillId="0" borderId="26" xfId="0" applyNumberFormat="1" applyFont="1" applyFill="1" applyBorder="1" applyAlignment="1">
      <alignment horizontal="center" vertical="center" wrapText="1"/>
    </xf>
    <xf numFmtId="0" fontId="38" fillId="0" borderId="26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7" xfId="0" applyFont="1" applyFill="1" applyBorder="1" applyAlignment="1">
      <alignment horizontal="center" vertical="center" wrapText="1"/>
    </xf>
    <xf numFmtId="0" fontId="27" fillId="0" borderId="68" xfId="0" applyNumberFormat="1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7" fillId="0" borderId="54" xfId="0" applyNumberFormat="1" applyFont="1" applyFill="1" applyBorder="1" applyAlignment="1">
      <alignment horizontal="center" vertical="center"/>
    </xf>
    <xf numFmtId="0" fontId="27" fillId="0" borderId="52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51" xfId="0" applyNumberFormat="1" applyFont="1" applyFill="1" applyBorder="1" applyAlignment="1">
      <alignment horizontal="center" vertical="center"/>
    </xf>
    <xf numFmtId="0" fontId="27" fillId="0" borderId="29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20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23" xfId="0" applyNumberFormat="1" applyFont="1" applyFill="1" applyBorder="1" applyAlignment="1">
      <alignment horizontal="center" vertical="center" wrapText="1"/>
    </xf>
    <xf numFmtId="0" fontId="27" fillId="0" borderId="26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30" xfId="0" applyNumberFormat="1" applyFont="1" applyFill="1" applyBorder="1" applyAlignment="1">
      <alignment horizontal="center" vertical="center" wrapText="1"/>
    </xf>
    <xf numFmtId="0" fontId="27" fillId="0" borderId="44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69" xfId="0" applyNumberFormat="1" applyFont="1" applyFill="1" applyBorder="1" applyAlignment="1">
      <alignment horizontal="center" vertical="center" textRotation="90" wrapText="1"/>
    </xf>
    <xf numFmtId="0" fontId="27" fillId="0" borderId="45" xfId="0" applyNumberFormat="1" applyFont="1" applyFill="1" applyBorder="1" applyAlignment="1">
      <alignment horizontal="center" vertical="center" textRotation="90" wrapText="1"/>
    </xf>
    <xf numFmtId="0" fontId="27" fillId="0" borderId="53" xfId="0" applyNumberFormat="1" applyFont="1" applyFill="1" applyBorder="1" applyAlignment="1">
      <alignment horizontal="center" vertical="center" textRotation="90" wrapText="1"/>
    </xf>
    <xf numFmtId="49" fontId="27" fillId="0" borderId="68" xfId="0" applyNumberFormat="1" applyFont="1" applyFill="1" applyBorder="1" applyAlignment="1">
      <alignment horizontal="center" vertical="center" wrapText="1"/>
    </xf>
    <xf numFmtId="49" fontId="27" fillId="0" borderId="54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45" xfId="0" applyNumberFormat="1" applyFont="1" applyFill="1" applyBorder="1" applyAlignment="1">
      <alignment horizontal="center" vertical="center"/>
    </xf>
    <xf numFmtId="49" fontId="27" fillId="0" borderId="63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53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37" xfId="0" applyNumberFormat="1" applyFont="1" applyFill="1" applyBorder="1" applyAlignment="1">
      <alignment horizontal="center" vertical="center" textRotation="90"/>
    </xf>
    <xf numFmtId="0" fontId="27" fillId="0" borderId="49" xfId="0" applyNumberFormat="1" applyFont="1" applyFill="1" applyBorder="1" applyAlignment="1">
      <alignment horizontal="center" vertical="center" textRotation="90"/>
    </xf>
    <xf numFmtId="0" fontId="27" fillId="0" borderId="35" xfId="0" applyNumberFormat="1" applyFont="1" applyFill="1" applyBorder="1" applyAlignment="1">
      <alignment horizontal="center" vertical="center" textRotation="90"/>
    </xf>
    <xf numFmtId="0" fontId="27" fillId="0" borderId="44" xfId="0" applyNumberFormat="1" applyFont="1" applyFill="1" applyBorder="1" applyAlignment="1">
      <alignment horizontal="center" vertical="center" textRotation="90" wrapText="1"/>
    </xf>
    <xf numFmtId="0" fontId="27" fillId="0" borderId="18" xfId="0" applyNumberFormat="1" applyFont="1" applyFill="1" applyBorder="1" applyAlignment="1">
      <alignment horizontal="center" vertical="center" textRotation="90" wrapText="1"/>
    </xf>
    <xf numFmtId="0" fontId="27" fillId="0" borderId="11" xfId="0" applyNumberFormat="1" applyFont="1" applyFill="1" applyBorder="1" applyAlignment="1">
      <alignment horizontal="center" vertical="center" textRotation="90" wrapText="1"/>
    </xf>
    <xf numFmtId="0" fontId="27" fillId="0" borderId="51" xfId="0" applyNumberFormat="1" applyFont="1" applyFill="1" applyBorder="1" applyAlignment="1">
      <alignment horizontal="center" vertical="center" textRotation="90"/>
    </xf>
    <xf numFmtId="0" fontId="27" fillId="0" borderId="62" xfId="0" applyNumberFormat="1" applyFont="1" applyFill="1" applyBorder="1" applyAlignment="1">
      <alignment horizontal="center" vertical="center" textRotation="90"/>
    </xf>
    <xf numFmtId="0" fontId="27" fillId="0" borderId="59" xfId="0" applyNumberFormat="1" applyFont="1" applyFill="1" applyBorder="1" applyAlignment="1">
      <alignment horizontal="center" vertical="center" textRotation="90"/>
    </xf>
    <xf numFmtId="0" fontId="27" fillId="0" borderId="1" xfId="0" applyNumberFormat="1" applyFont="1" applyFill="1" applyBorder="1" applyAlignment="1">
      <alignment horizontal="center" vertical="top"/>
    </xf>
    <xf numFmtId="0" fontId="27" fillId="0" borderId="20" xfId="0" applyNumberFormat="1" applyFont="1" applyFill="1" applyBorder="1" applyAlignment="1">
      <alignment horizontal="center" vertical="top"/>
    </xf>
    <xf numFmtId="0" fontId="27" fillId="0" borderId="2" xfId="0" applyNumberFormat="1" applyFont="1" applyFill="1" applyBorder="1" applyAlignment="1">
      <alignment horizontal="center" vertical="top"/>
    </xf>
    <xf numFmtId="49" fontId="27" fillId="0" borderId="49" xfId="0" applyNumberFormat="1" applyFont="1" applyFill="1" applyBorder="1" applyAlignment="1">
      <alignment horizontal="center" vertical="center" textRotation="90" wrapText="1"/>
    </xf>
    <xf numFmtId="49" fontId="27" fillId="0" borderId="35" xfId="0" applyNumberFormat="1" applyFont="1" applyFill="1" applyBorder="1" applyAlignment="1">
      <alignment horizontal="center" vertical="center" textRotation="90" wrapText="1"/>
    </xf>
    <xf numFmtId="49" fontId="27" fillId="0" borderId="17" xfId="0" applyNumberFormat="1" applyFont="1" applyFill="1" applyBorder="1" applyAlignment="1">
      <alignment horizontal="center" vertical="center" textRotation="90" wrapText="1"/>
    </xf>
    <xf numFmtId="49" fontId="27" fillId="0" borderId="10" xfId="0" applyNumberFormat="1" applyFont="1" applyFill="1" applyBorder="1" applyAlignment="1">
      <alignment horizontal="center" vertical="center" textRotation="90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28" fillId="0" borderId="26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27" fillId="0" borderId="3" xfId="0" applyFont="1" applyFill="1" applyBorder="1" applyAlignment="1">
      <alignment horizontal="center" vertical="center" textRotation="90" wrapText="1"/>
    </xf>
    <xf numFmtId="0" fontId="28" fillId="0" borderId="2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 textRotation="90" wrapText="1"/>
    </xf>
    <xf numFmtId="0" fontId="27" fillId="0" borderId="5" xfId="0" applyNumberFormat="1" applyFont="1" applyFill="1" applyBorder="1" applyAlignment="1">
      <alignment horizontal="center" vertical="center" textRotation="90" wrapText="1"/>
    </xf>
    <xf numFmtId="49" fontId="27" fillId="0" borderId="17" xfId="0" applyNumberFormat="1" applyFont="1" applyFill="1" applyBorder="1" applyAlignment="1">
      <alignment horizontal="center" vertical="center" textRotation="90"/>
    </xf>
    <xf numFmtId="49" fontId="27" fillId="0" borderId="10" xfId="0" applyNumberFormat="1" applyFont="1" applyFill="1" applyBorder="1" applyAlignment="1">
      <alignment horizontal="center" vertical="center" textRotation="90"/>
    </xf>
    <xf numFmtId="49" fontId="27" fillId="0" borderId="60" xfId="0" applyNumberFormat="1" applyFont="1" applyFill="1" applyBorder="1" applyAlignment="1">
      <alignment horizontal="center" vertical="center" textRotation="90" wrapText="1"/>
    </xf>
    <xf numFmtId="49" fontId="27" fillId="0" borderId="18" xfId="0" applyNumberFormat="1" applyFont="1" applyFill="1" applyBorder="1" applyAlignment="1">
      <alignment horizontal="center" vertical="center" textRotation="90" wrapText="1"/>
    </xf>
    <xf numFmtId="49" fontId="27" fillId="0" borderId="11" xfId="0" applyNumberFormat="1" applyFont="1" applyFill="1" applyBorder="1" applyAlignment="1">
      <alignment horizontal="center" vertical="center" textRotation="90" wrapText="1"/>
    </xf>
    <xf numFmtId="0" fontId="2" fillId="0" borderId="6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31" fillId="0" borderId="26" xfId="0" applyNumberFormat="1" applyFont="1" applyFill="1" applyBorder="1" applyAlignment="1">
      <alignment horizontal="left" vertical="center" wrapText="1" shrinkToFit="1"/>
    </xf>
    <xf numFmtId="0" fontId="9" fillId="0" borderId="63" xfId="0" applyFont="1" applyFill="1" applyBorder="1" applyAlignment="1">
      <alignment horizontal="right" vertical="center" wrapText="1" shrinkToFit="1"/>
    </xf>
    <xf numFmtId="0" fontId="9" fillId="0" borderId="67" xfId="0" applyFont="1" applyFill="1" applyBorder="1" applyAlignment="1">
      <alignment horizontal="right" vertical="center" wrapText="1" shrinkToFit="1"/>
    </xf>
    <xf numFmtId="0" fontId="4" fillId="0" borderId="52" xfId="0" applyFont="1" applyFill="1" applyBorder="1" applyAlignment="1">
      <alignment horizontal="center" vertical="center" textRotation="90"/>
    </xf>
    <xf numFmtId="0" fontId="4" fillId="0" borderId="63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left" vertical="top"/>
    </xf>
    <xf numFmtId="0" fontId="5" fillId="0" borderId="68" xfId="0" applyNumberFormat="1" applyFont="1" applyFill="1" applyBorder="1" applyAlignment="1">
      <alignment horizontal="center" vertical="center"/>
    </xf>
    <xf numFmtId="0" fontId="5" fillId="0" borderId="54" xfId="0" applyNumberFormat="1" applyFon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0" fontId="5" fillId="0" borderId="5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5" xfId="0" applyNumberFormat="1" applyFont="1" applyFill="1" applyBorder="1" applyAlignment="1">
      <alignment horizontal="center" vertical="center"/>
    </xf>
    <xf numFmtId="0" fontId="5" fillId="0" borderId="63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53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5" fillId="0" borderId="6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" fillId="0" borderId="62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49" fontId="37" fillId="0" borderId="0" xfId="0" applyNumberFormat="1" applyFont="1" applyFill="1" applyBorder="1" applyAlignment="1">
      <alignment horizontal="right" vertical="justify"/>
    </xf>
    <xf numFmtId="0" fontId="5" fillId="0" borderId="56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 wrapText="1" shrinkToFit="1"/>
    </xf>
    <xf numFmtId="0" fontId="27" fillId="0" borderId="61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6" fillId="0" borderId="36" xfId="0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 textRotation="90"/>
    </xf>
    <xf numFmtId="0" fontId="26" fillId="0" borderId="52" xfId="0" applyFont="1" applyFill="1" applyBorder="1" applyAlignment="1">
      <alignment horizontal="center" vertical="center" textRotation="90"/>
    </xf>
    <xf numFmtId="0" fontId="26" fillId="0" borderId="63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center"/>
    </xf>
    <xf numFmtId="0" fontId="35" fillId="0" borderId="62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1" fillId="0" borderId="27" xfId="0" applyNumberFormat="1" applyFont="1" applyFill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3" fillId="0" borderId="59" xfId="0" applyFont="1" applyFill="1" applyBorder="1" applyAlignment="1">
      <alignment horizontal="center" vertical="top" wrapText="1"/>
    </xf>
    <xf numFmtId="0" fontId="33" fillId="0" borderId="38" xfId="0" applyFont="1" applyFill="1" applyBorder="1" applyAlignment="1">
      <alignment horizontal="center" vertical="top" wrapText="1"/>
    </xf>
    <xf numFmtId="0" fontId="33" fillId="0" borderId="51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31" fillId="0" borderId="62" xfId="0" applyNumberFormat="1" applyFont="1" applyFill="1" applyBorder="1" applyAlignment="1">
      <alignment horizontal="left" vertical="center" wrapText="1" shrinkToFit="1"/>
    </xf>
    <xf numFmtId="0" fontId="31" fillId="0" borderId="36" xfId="0" applyNumberFormat="1" applyFont="1" applyFill="1" applyBorder="1" applyAlignment="1">
      <alignment horizontal="left" vertical="center" wrapText="1" shrinkToFit="1"/>
    </xf>
    <xf numFmtId="0" fontId="31" fillId="0" borderId="43" xfId="0" applyNumberFormat="1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right" vertical="center" wrapText="1" shrinkToFit="1"/>
    </xf>
    <xf numFmtId="0" fontId="9" fillId="0" borderId="47" xfId="0" applyFont="1" applyFill="1" applyBorder="1" applyAlignment="1">
      <alignment horizontal="right" vertical="center" wrapText="1" shrinkToFit="1"/>
    </xf>
    <xf numFmtId="49" fontId="31" fillId="0" borderId="26" xfId="0" applyNumberFormat="1" applyFont="1" applyFill="1" applyBorder="1" applyAlignment="1">
      <alignment horizontal="left" vertical="center" wrapText="1"/>
    </xf>
    <xf numFmtId="49" fontId="31" fillId="0" borderId="27" xfId="0" applyNumberFormat="1" applyFont="1" applyFill="1" applyBorder="1" applyAlignment="1">
      <alignment horizontal="left" vertical="center" wrapText="1"/>
    </xf>
    <xf numFmtId="0" fontId="2" fillId="0" borderId="55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 vertical="center" wrapText="1" shrinkToFit="1"/>
    </xf>
    <xf numFmtId="0" fontId="12" fillId="0" borderId="47" xfId="0" applyFont="1" applyFill="1" applyBorder="1" applyAlignment="1">
      <alignment horizontal="right" vertical="center" wrapText="1" shrinkToFit="1"/>
    </xf>
    <xf numFmtId="49" fontId="6" fillId="0" borderId="67" xfId="0" applyNumberFormat="1" applyFont="1" applyFill="1" applyBorder="1" applyAlignment="1">
      <alignment horizontal="left" vertical="center" wrapText="1"/>
    </xf>
    <xf numFmtId="49" fontId="6" fillId="0" borderId="53" xfId="0" applyNumberFormat="1" applyFont="1" applyFill="1" applyBorder="1" applyAlignment="1">
      <alignment horizontal="left" vertical="center" wrapText="1"/>
    </xf>
    <xf numFmtId="0" fontId="2" fillId="0" borderId="56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2" fillId="0" borderId="62" xfId="0" applyFont="1" applyFill="1" applyBorder="1" applyAlignment="1">
      <alignment vertical="center" wrapText="1"/>
    </xf>
    <xf numFmtId="0" fontId="42" fillId="0" borderId="36" xfId="0" applyFont="1" applyFill="1" applyBorder="1" applyAlignment="1">
      <alignment vertical="center" wrapText="1"/>
    </xf>
    <xf numFmtId="0" fontId="42" fillId="0" borderId="43" xfId="0" applyFont="1" applyFill="1" applyBorder="1" applyAlignment="1">
      <alignment vertical="center" wrapText="1"/>
    </xf>
    <xf numFmtId="0" fontId="42" fillId="0" borderId="56" xfId="0" applyFont="1" applyFill="1" applyBorder="1" applyAlignment="1">
      <alignment vertical="center" wrapText="1"/>
    </xf>
    <xf numFmtId="0" fontId="42" fillId="0" borderId="65" xfId="0" applyFont="1" applyFill="1" applyBorder="1" applyAlignment="1">
      <alignment vertical="center" wrapText="1"/>
    </xf>
    <xf numFmtId="0" fontId="42" fillId="0" borderId="66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horizontal="right" vertical="center" wrapText="1" shrinkToFit="1"/>
    </xf>
    <xf numFmtId="0" fontId="2" fillId="0" borderId="67" xfId="0" applyFont="1" applyFill="1" applyBorder="1" applyAlignment="1">
      <alignment horizontal="right" vertical="center" wrapText="1" shrinkToFit="1"/>
    </xf>
    <xf numFmtId="0" fontId="2" fillId="0" borderId="53" xfId="0" applyFont="1" applyFill="1" applyBorder="1" applyAlignment="1">
      <alignment horizontal="right" vertical="center" wrapText="1" shrinkToFit="1"/>
    </xf>
    <xf numFmtId="0" fontId="12" fillId="0" borderId="9" xfId="0" applyFont="1" applyFill="1" applyBorder="1" applyAlignment="1">
      <alignment horizontal="right" vertical="center" wrapText="1" shrinkToFit="1"/>
    </xf>
    <xf numFmtId="0" fontId="12" fillId="0" borderId="14" xfId="0" applyFont="1" applyFill="1" applyBorder="1" applyAlignment="1">
      <alignment horizontal="right" vertical="center" wrapText="1" shrinkToFit="1"/>
    </xf>
    <xf numFmtId="0" fontId="12" fillId="0" borderId="15" xfId="0" applyFont="1" applyFill="1" applyBorder="1" applyAlignment="1">
      <alignment horizontal="right" vertical="center" wrapText="1" shrinkToFit="1"/>
    </xf>
    <xf numFmtId="49" fontId="31" fillId="0" borderId="62" xfId="0" applyNumberFormat="1" applyFont="1" applyFill="1" applyBorder="1" applyAlignment="1">
      <alignment horizontal="left" vertical="center" wrapText="1"/>
    </xf>
    <xf numFmtId="49" fontId="31" fillId="0" borderId="36" xfId="0" applyNumberFormat="1" applyFont="1" applyFill="1" applyBorder="1" applyAlignment="1">
      <alignment horizontal="left" vertical="center" wrapText="1"/>
    </xf>
    <xf numFmtId="49" fontId="31" fillId="0" borderId="28" xfId="0" applyNumberFormat="1" applyFont="1" applyFill="1" applyBorder="1" applyAlignment="1">
      <alignment horizontal="left" vertical="center" wrapText="1"/>
    </xf>
    <xf numFmtId="49" fontId="31" fillId="0" borderId="56" xfId="0" applyNumberFormat="1" applyFont="1" applyFill="1" applyBorder="1" applyAlignment="1">
      <alignment horizontal="left" vertical="center" wrapText="1"/>
    </xf>
    <xf numFmtId="49" fontId="31" fillId="0" borderId="65" xfId="0" applyNumberFormat="1" applyFont="1" applyFill="1" applyBorder="1" applyAlignment="1">
      <alignment horizontal="left" vertical="center" wrapText="1"/>
    </xf>
    <xf numFmtId="49" fontId="31" fillId="0" borderId="34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 wrapText="1"/>
    </xf>
    <xf numFmtId="49" fontId="31" fillId="0" borderId="62" xfId="0" applyNumberFormat="1" applyFont="1" applyFill="1" applyBorder="1" applyAlignment="1">
      <alignment horizontal="center" vertical="center" wrapText="1"/>
    </xf>
    <xf numFmtId="49" fontId="31" fillId="0" borderId="36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 shrinkToFit="1"/>
    </xf>
    <xf numFmtId="0" fontId="45" fillId="0" borderId="29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left" vertical="center" wrapText="1"/>
    </xf>
    <xf numFmtId="0" fontId="33" fillId="0" borderId="37" xfId="0" applyFont="1" applyFill="1" applyBorder="1" applyAlignment="1">
      <alignment horizontal="center" vertical="top" wrapText="1"/>
    </xf>
    <xf numFmtId="0" fontId="33" fillId="0" borderId="30" xfId="0" applyFont="1" applyFill="1" applyBorder="1" applyAlignment="1">
      <alignment horizontal="center" vertical="top" wrapText="1"/>
    </xf>
    <xf numFmtId="0" fontId="33" fillId="0" borderId="31" xfId="0" applyFont="1" applyFill="1" applyBorder="1" applyAlignment="1">
      <alignment horizontal="center" vertical="top" wrapText="1"/>
    </xf>
  </cellXfs>
  <cellStyles count="2">
    <cellStyle name="Звичайни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2506980</xdr:colOff>
      <xdr:row>0</xdr:row>
      <xdr:rowOff>495300</xdr:rowOff>
    </xdr:from>
    <xdr:to>
      <xdr:col>1</xdr:col>
      <xdr:colOff>2872740</xdr:colOff>
      <xdr:row>2</xdr:row>
      <xdr:rowOff>419100</xdr:rowOff>
    </xdr:to>
    <xdr:pic>
      <xdr:nvPicPr>
        <xdr:cNvPr id="21849" name="Picture 2">
          <a:extLst>
            <a:ext uri="{FF2B5EF4-FFF2-40B4-BE49-F238E27FC236}">
              <a16:creationId xmlns:a16="http://schemas.microsoft.com/office/drawing/2014/main" xmlns="" id="{00000000-0008-0000-0200-000059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289560"/>
          <a:ext cx="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891540</xdr:colOff>
      <xdr:row>0</xdr:row>
      <xdr:rowOff>83820</xdr:rowOff>
    </xdr:from>
    <xdr:to>
      <xdr:col>2</xdr:col>
      <xdr:colOff>624840</xdr:colOff>
      <xdr:row>3</xdr:row>
      <xdr:rowOff>205740</xdr:rowOff>
    </xdr:to>
    <xdr:pic>
      <xdr:nvPicPr>
        <xdr:cNvPr id="2185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xmlns="" id="{00000000-0008-0000-0200-00005A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" y="83820"/>
          <a:ext cx="99822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0"/>
  <sheetViews>
    <sheetView showZeros="0" tabSelected="1" topLeftCell="B1" zoomScale="40" zoomScaleNormal="40" zoomScaleSheetLayoutView="39" zoomScalePageLayoutView="25" workbookViewId="0">
      <selection activeCell="B33" sqref="B33:D33"/>
    </sheetView>
  </sheetViews>
  <sheetFormatPr defaultColWidth="10.109375" defaultRowHeight="15" x14ac:dyDescent="0.25"/>
  <cols>
    <col min="1" max="1" width="8.88671875" style="2" bestFit="1" customWidth="1"/>
    <col min="2" max="2" width="18.44140625" style="2" customWidth="1"/>
    <col min="3" max="3" width="49" style="3" customWidth="1"/>
    <col min="4" max="4" width="26.6640625" style="4" customWidth="1"/>
    <col min="5" max="5" width="6.6640625" style="5" customWidth="1"/>
    <col min="6" max="6" width="13.6640625" style="6" customWidth="1"/>
    <col min="7" max="7" width="7.109375" style="6" customWidth="1"/>
    <col min="8" max="8" width="7.33203125" style="6" customWidth="1"/>
    <col min="9" max="9" width="20" style="6" customWidth="1"/>
    <col min="10" max="10" width="9.5546875" style="6" customWidth="1"/>
    <col min="11" max="11" width="12.109375" style="6" customWidth="1"/>
    <col min="12" max="12" width="16.44140625" style="7" customWidth="1"/>
    <col min="13" max="13" width="10.44140625" style="7" customWidth="1"/>
    <col min="14" max="14" width="13" style="7" customWidth="1"/>
    <col min="15" max="15" width="14.109375" style="7" customWidth="1"/>
    <col min="16" max="16" width="9.6640625" style="7" customWidth="1"/>
    <col min="17" max="17" width="7.6640625" style="7" customWidth="1"/>
    <col min="18" max="19" width="9.5546875" style="7" customWidth="1"/>
    <col min="20" max="21" width="11.33203125" style="7" customWidth="1"/>
    <col min="22" max="22" width="10.109375" style="7" customWidth="1"/>
    <col min="23" max="23" width="9.109375" style="7" customWidth="1"/>
    <col min="24" max="24" width="8" style="2" customWidth="1"/>
    <col min="25" max="25" width="11" style="168" customWidth="1"/>
    <col min="26" max="26" width="7.6640625" style="2" customWidth="1"/>
    <col min="27" max="31" width="6.6640625" style="2" customWidth="1"/>
    <col min="32" max="32" width="9.6640625" style="2" customWidth="1"/>
    <col min="33" max="33" width="7.5546875" style="2" customWidth="1"/>
    <col min="34" max="34" width="10" style="2" customWidth="1"/>
    <col min="35" max="35" width="7.5546875" style="2" customWidth="1"/>
    <col min="36" max="36" width="10.33203125" style="2" bestFit="1" customWidth="1"/>
    <col min="37" max="37" width="10.109375" style="2" customWidth="1"/>
    <col min="38" max="38" width="9.33203125" style="2" customWidth="1"/>
    <col min="39" max="39" width="9" style="2" customWidth="1"/>
    <col min="40" max="40" width="7.88671875" style="1" customWidth="1"/>
    <col min="41" max="44" width="10.109375" style="1" hidden="1" customWidth="1"/>
    <col min="45" max="16384" width="10.109375" style="1"/>
  </cols>
  <sheetData>
    <row r="1" spans="1:39" ht="22.8" x14ac:dyDescent="0.4">
      <c r="A1" s="337" t="s">
        <v>91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</row>
    <row r="2" spans="1:39" ht="7.5" customHeight="1" x14ac:dyDescent="0.25"/>
    <row r="3" spans="1:39" ht="35.4" x14ac:dyDescent="0.25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</row>
    <row r="4" spans="1:39" ht="33.6" customHeight="1" x14ac:dyDescent="0.25">
      <c r="A4" s="338" t="s">
        <v>95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</row>
    <row r="5" spans="1:39" ht="30.6" customHeight="1" x14ac:dyDescent="0.4">
      <c r="A5" s="8"/>
      <c r="B5" s="206" t="s">
        <v>40</v>
      </c>
      <c r="C5" s="206"/>
      <c r="D5" s="9"/>
      <c r="E5" s="205" t="s">
        <v>98</v>
      </c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10"/>
      <c r="AA5" s="10"/>
      <c r="AB5" s="11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39" ht="29.4" customHeight="1" x14ac:dyDescent="0.3">
      <c r="A6" s="63" t="s">
        <v>75</v>
      </c>
      <c r="B6" s="63"/>
      <c r="C6" s="63"/>
      <c r="D6" s="12"/>
      <c r="E6" s="1"/>
      <c r="F6" s="64" t="s">
        <v>41</v>
      </c>
      <c r="G6" s="13"/>
      <c r="H6" s="13"/>
      <c r="I6" s="13" t="s">
        <v>1</v>
      </c>
      <c r="J6" s="13"/>
      <c r="K6" s="349" t="s">
        <v>34</v>
      </c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60"/>
      <c r="Y6" s="169"/>
      <c r="Z6" s="60"/>
      <c r="AA6" s="15"/>
    </row>
    <row r="7" spans="1:39" ht="29.25" customHeight="1" x14ac:dyDescent="0.4">
      <c r="A7" s="350" t="s">
        <v>42</v>
      </c>
      <c r="B7" s="350"/>
      <c r="C7" s="350"/>
      <c r="D7" s="12"/>
      <c r="E7" s="1"/>
      <c r="F7" s="137" t="s">
        <v>125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60"/>
      <c r="Y7" s="193" t="s">
        <v>43</v>
      </c>
      <c r="Z7" s="8"/>
      <c r="AA7" s="15"/>
      <c r="AC7" s="16"/>
      <c r="AD7" s="312" t="s">
        <v>44</v>
      </c>
      <c r="AE7" s="312"/>
      <c r="AF7" s="312"/>
      <c r="AG7" s="312"/>
      <c r="AH7" s="312"/>
      <c r="AI7" s="312"/>
      <c r="AJ7" s="312"/>
      <c r="AK7" s="312"/>
      <c r="AL7" s="312"/>
      <c r="AM7" s="312"/>
    </row>
    <row r="8" spans="1:39" ht="29.25" customHeight="1" x14ac:dyDescent="0.4">
      <c r="A8" s="17"/>
      <c r="B8" s="17"/>
      <c r="C8" s="17"/>
      <c r="D8" s="12"/>
      <c r="E8" s="1"/>
      <c r="G8" s="14"/>
      <c r="H8" s="14"/>
      <c r="I8" s="14"/>
      <c r="J8" s="14"/>
      <c r="K8" s="14"/>
      <c r="L8" s="436" t="s">
        <v>99</v>
      </c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65"/>
      <c r="Y8" s="193" t="s">
        <v>2</v>
      </c>
      <c r="Z8" s="8"/>
      <c r="AA8" s="15"/>
      <c r="AC8" s="18"/>
      <c r="AD8" s="316" t="s">
        <v>3</v>
      </c>
      <c r="AE8" s="316"/>
      <c r="AF8" s="316"/>
      <c r="AG8" s="316"/>
      <c r="AH8" s="316"/>
      <c r="AI8" s="316"/>
      <c r="AJ8" s="316"/>
      <c r="AK8" s="316"/>
      <c r="AL8" s="316"/>
      <c r="AM8" s="316"/>
    </row>
    <row r="9" spans="1:39" ht="27" customHeight="1" x14ac:dyDescent="0.4">
      <c r="A9" s="350" t="s">
        <v>90</v>
      </c>
      <c r="B9" s="350"/>
      <c r="C9" s="350"/>
      <c r="D9" s="350"/>
      <c r="E9" s="1"/>
      <c r="F9" s="351" t="s">
        <v>45</v>
      </c>
      <c r="G9" s="351"/>
      <c r="H9" s="351"/>
      <c r="I9" s="351"/>
      <c r="J9" s="13"/>
      <c r="K9" s="340" t="s">
        <v>46</v>
      </c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65"/>
      <c r="Y9" s="170" t="s">
        <v>4</v>
      </c>
      <c r="Z9" s="8"/>
      <c r="AA9" s="15"/>
      <c r="AC9" s="18"/>
      <c r="AD9" s="316" t="s">
        <v>47</v>
      </c>
      <c r="AE9" s="316"/>
      <c r="AF9" s="316"/>
      <c r="AG9" s="316"/>
      <c r="AH9" s="316"/>
      <c r="AI9" s="316"/>
      <c r="AJ9" s="316"/>
      <c r="AK9" s="316"/>
      <c r="AL9" s="316"/>
      <c r="AM9" s="316"/>
    </row>
    <row r="10" spans="1:39" ht="35.4" customHeight="1" x14ac:dyDescent="0.4">
      <c r="A10" s="339" t="s">
        <v>97</v>
      </c>
      <c r="B10" s="339"/>
      <c r="C10" s="339"/>
      <c r="D10" s="339"/>
      <c r="E10" s="1"/>
      <c r="F10" s="66" t="s">
        <v>6</v>
      </c>
      <c r="G10" s="13"/>
      <c r="H10" s="13"/>
      <c r="I10" s="13"/>
      <c r="J10" s="13"/>
      <c r="K10" s="340" t="s">
        <v>76</v>
      </c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65"/>
      <c r="Y10" s="170" t="s">
        <v>5</v>
      </c>
      <c r="Z10" s="8"/>
      <c r="AA10" s="19"/>
      <c r="AC10" s="18"/>
      <c r="AD10" s="316" t="s">
        <v>48</v>
      </c>
      <c r="AE10" s="316"/>
      <c r="AF10" s="316"/>
      <c r="AG10" s="316"/>
      <c r="AH10" s="316"/>
      <c r="AI10" s="316"/>
      <c r="AJ10" s="316"/>
      <c r="AK10" s="316"/>
      <c r="AL10" s="316"/>
      <c r="AM10" s="316"/>
    </row>
    <row r="11" spans="1:39" ht="15" customHeight="1" thickBot="1" x14ac:dyDescent="0.45">
      <c r="D11" s="3"/>
      <c r="E11" s="20"/>
      <c r="I11" s="21"/>
      <c r="J11" s="7"/>
      <c r="K11" s="22"/>
      <c r="L11" s="22"/>
      <c r="M11" s="22"/>
      <c r="N11" s="22"/>
      <c r="O11" s="22"/>
      <c r="P11" s="22"/>
      <c r="Q11" s="22"/>
      <c r="R11" s="17"/>
      <c r="S11" s="17"/>
      <c r="T11" s="17"/>
      <c r="U11" s="17"/>
      <c r="V11" s="17"/>
      <c r="W11" s="17"/>
      <c r="X11" s="17"/>
      <c r="Y11" s="171"/>
      <c r="Z11" s="17"/>
      <c r="AB11" s="23"/>
    </row>
    <row r="12" spans="1:39" s="24" customFormat="1" ht="46.5" customHeight="1" thickBot="1" x14ac:dyDescent="0.3">
      <c r="A12" s="341" t="s">
        <v>49</v>
      </c>
      <c r="B12" s="336" t="s">
        <v>7</v>
      </c>
      <c r="C12" s="207"/>
      <c r="D12" s="344"/>
      <c r="E12" s="210" t="s">
        <v>50</v>
      </c>
      <c r="F12" s="211"/>
      <c r="G12" s="211"/>
      <c r="H12" s="211"/>
      <c r="I12" s="211"/>
      <c r="J12" s="211"/>
      <c r="K12" s="211"/>
      <c r="L12" s="212"/>
      <c r="M12" s="210" t="s">
        <v>51</v>
      </c>
      <c r="N12" s="219"/>
      <c r="O12" s="224" t="s">
        <v>52</v>
      </c>
      <c r="P12" s="225"/>
      <c r="Q12" s="225"/>
      <c r="R12" s="225"/>
      <c r="S12" s="225"/>
      <c r="T12" s="225"/>
      <c r="U12" s="226"/>
      <c r="V12" s="227"/>
      <c r="W12" s="236" t="s">
        <v>8</v>
      </c>
      <c r="X12" s="239" t="s">
        <v>9</v>
      </c>
      <c r="Y12" s="240"/>
      <c r="Z12" s="240"/>
      <c r="AA12" s="240"/>
      <c r="AB12" s="240"/>
      <c r="AC12" s="240"/>
      <c r="AD12" s="240"/>
      <c r="AE12" s="241"/>
      <c r="AF12" s="248" t="s">
        <v>53</v>
      </c>
      <c r="AG12" s="249"/>
      <c r="AH12" s="249"/>
      <c r="AI12" s="249"/>
      <c r="AJ12" s="249"/>
      <c r="AK12" s="249"/>
      <c r="AL12" s="249"/>
      <c r="AM12" s="250"/>
    </row>
    <row r="13" spans="1:39" s="24" customFormat="1" ht="28.2" thickBot="1" x14ac:dyDescent="0.3">
      <c r="A13" s="342"/>
      <c r="B13" s="345"/>
      <c r="C13" s="208"/>
      <c r="D13" s="346"/>
      <c r="E13" s="213"/>
      <c r="F13" s="214"/>
      <c r="G13" s="214"/>
      <c r="H13" s="214"/>
      <c r="I13" s="214"/>
      <c r="J13" s="214"/>
      <c r="K13" s="214"/>
      <c r="L13" s="215"/>
      <c r="M13" s="220"/>
      <c r="N13" s="221"/>
      <c r="O13" s="228"/>
      <c r="P13" s="229"/>
      <c r="Q13" s="229"/>
      <c r="R13" s="229"/>
      <c r="S13" s="229"/>
      <c r="T13" s="229"/>
      <c r="U13" s="230"/>
      <c r="V13" s="231"/>
      <c r="W13" s="237"/>
      <c r="X13" s="242"/>
      <c r="Y13" s="243"/>
      <c r="Z13" s="243"/>
      <c r="AA13" s="243"/>
      <c r="AB13" s="243"/>
      <c r="AC13" s="243"/>
      <c r="AD13" s="243"/>
      <c r="AE13" s="244"/>
      <c r="AF13" s="361" t="s">
        <v>72</v>
      </c>
      <c r="AG13" s="362"/>
      <c r="AH13" s="362"/>
      <c r="AI13" s="362"/>
      <c r="AJ13" s="362"/>
      <c r="AK13" s="362"/>
      <c r="AL13" s="362"/>
      <c r="AM13" s="363"/>
    </row>
    <row r="14" spans="1:39" s="24" customFormat="1" ht="32.25" customHeight="1" thickBot="1" x14ac:dyDescent="0.3">
      <c r="A14" s="342"/>
      <c r="B14" s="345"/>
      <c r="C14" s="208"/>
      <c r="D14" s="346"/>
      <c r="E14" s="213"/>
      <c r="F14" s="214"/>
      <c r="G14" s="214"/>
      <c r="H14" s="214"/>
      <c r="I14" s="214"/>
      <c r="J14" s="214"/>
      <c r="K14" s="214"/>
      <c r="L14" s="215"/>
      <c r="M14" s="222"/>
      <c r="N14" s="223"/>
      <c r="O14" s="232"/>
      <c r="P14" s="233"/>
      <c r="Q14" s="233"/>
      <c r="R14" s="233"/>
      <c r="S14" s="233"/>
      <c r="T14" s="233"/>
      <c r="U14" s="234"/>
      <c r="V14" s="235"/>
      <c r="W14" s="237"/>
      <c r="X14" s="245"/>
      <c r="Y14" s="246"/>
      <c r="Z14" s="246"/>
      <c r="AA14" s="246"/>
      <c r="AB14" s="246"/>
      <c r="AC14" s="246"/>
      <c r="AD14" s="246"/>
      <c r="AE14" s="247"/>
      <c r="AF14" s="364" t="s">
        <v>105</v>
      </c>
      <c r="AG14" s="365"/>
      <c r="AH14" s="365"/>
      <c r="AI14" s="365"/>
      <c r="AJ14" s="366"/>
      <c r="AK14" s="366"/>
      <c r="AL14" s="366"/>
      <c r="AM14" s="367"/>
    </row>
    <row r="15" spans="1:39" s="24" customFormat="1" ht="27.6" customHeight="1" x14ac:dyDescent="0.25">
      <c r="A15" s="342"/>
      <c r="B15" s="345"/>
      <c r="C15" s="208"/>
      <c r="D15" s="346"/>
      <c r="E15" s="213"/>
      <c r="F15" s="214"/>
      <c r="G15" s="214"/>
      <c r="H15" s="214"/>
      <c r="I15" s="214"/>
      <c r="J15" s="214"/>
      <c r="K15" s="214"/>
      <c r="L15" s="215"/>
      <c r="M15" s="251" t="s">
        <v>10</v>
      </c>
      <c r="N15" s="254" t="s">
        <v>11</v>
      </c>
      <c r="O15" s="257" t="s">
        <v>12</v>
      </c>
      <c r="P15" s="260" t="s">
        <v>13</v>
      </c>
      <c r="Q15" s="261"/>
      <c r="R15" s="261"/>
      <c r="S15" s="261"/>
      <c r="T15" s="261"/>
      <c r="U15" s="261"/>
      <c r="V15" s="262"/>
      <c r="W15" s="237"/>
      <c r="X15" s="263" t="s">
        <v>14</v>
      </c>
      <c r="Y15" s="265" t="s">
        <v>15</v>
      </c>
      <c r="Z15" s="265" t="s">
        <v>16</v>
      </c>
      <c r="AA15" s="288" t="s">
        <v>17</v>
      </c>
      <c r="AB15" s="288" t="s">
        <v>18</v>
      </c>
      <c r="AC15" s="265" t="s">
        <v>54</v>
      </c>
      <c r="AD15" s="265" t="s">
        <v>19</v>
      </c>
      <c r="AE15" s="290" t="s">
        <v>20</v>
      </c>
      <c r="AF15" s="370" t="s">
        <v>37</v>
      </c>
      <c r="AG15" s="371"/>
      <c r="AH15" s="371"/>
      <c r="AI15" s="371"/>
      <c r="AJ15" s="357" t="s">
        <v>38</v>
      </c>
      <c r="AK15" s="358"/>
      <c r="AL15" s="358"/>
      <c r="AM15" s="359"/>
    </row>
    <row r="16" spans="1:39" s="25" customFormat="1" ht="28.2" customHeight="1" thickBot="1" x14ac:dyDescent="0.3">
      <c r="A16" s="342"/>
      <c r="B16" s="345"/>
      <c r="C16" s="208"/>
      <c r="D16" s="346"/>
      <c r="E16" s="213"/>
      <c r="F16" s="214"/>
      <c r="G16" s="214"/>
      <c r="H16" s="214"/>
      <c r="I16" s="214"/>
      <c r="J16" s="214"/>
      <c r="K16" s="214"/>
      <c r="L16" s="215"/>
      <c r="M16" s="252"/>
      <c r="N16" s="255"/>
      <c r="O16" s="258"/>
      <c r="P16" s="269" t="s">
        <v>21</v>
      </c>
      <c r="Q16" s="270"/>
      <c r="R16" s="270" t="s">
        <v>55</v>
      </c>
      <c r="S16" s="270"/>
      <c r="T16" s="270" t="s">
        <v>56</v>
      </c>
      <c r="U16" s="270"/>
      <c r="V16" s="286" t="s">
        <v>32</v>
      </c>
      <c r="W16" s="237"/>
      <c r="X16" s="263"/>
      <c r="Y16" s="265"/>
      <c r="Z16" s="265"/>
      <c r="AA16" s="288"/>
      <c r="AB16" s="288"/>
      <c r="AC16" s="265"/>
      <c r="AD16" s="265"/>
      <c r="AE16" s="290"/>
      <c r="AF16" s="368" t="s">
        <v>31</v>
      </c>
      <c r="AG16" s="369"/>
      <c r="AH16" s="369"/>
      <c r="AI16" s="369"/>
      <c r="AJ16" s="438" t="s">
        <v>31</v>
      </c>
      <c r="AK16" s="439"/>
      <c r="AL16" s="439"/>
      <c r="AM16" s="440"/>
    </row>
    <row r="17" spans="1:71" s="25" customFormat="1" ht="39.75" customHeight="1" x14ac:dyDescent="0.25">
      <c r="A17" s="342"/>
      <c r="B17" s="345"/>
      <c r="C17" s="208"/>
      <c r="D17" s="346"/>
      <c r="E17" s="213"/>
      <c r="F17" s="214"/>
      <c r="G17" s="214"/>
      <c r="H17" s="214"/>
      <c r="I17" s="214"/>
      <c r="J17" s="214"/>
      <c r="K17" s="214"/>
      <c r="L17" s="215"/>
      <c r="M17" s="252"/>
      <c r="N17" s="255"/>
      <c r="O17" s="258"/>
      <c r="P17" s="269"/>
      <c r="Q17" s="270"/>
      <c r="R17" s="270"/>
      <c r="S17" s="270"/>
      <c r="T17" s="270"/>
      <c r="U17" s="270"/>
      <c r="V17" s="286"/>
      <c r="W17" s="237"/>
      <c r="X17" s="263"/>
      <c r="Y17" s="265"/>
      <c r="Z17" s="265"/>
      <c r="AA17" s="288"/>
      <c r="AB17" s="288"/>
      <c r="AC17" s="265"/>
      <c r="AD17" s="265"/>
      <c r="AE17" s="291"/>
      <c r="AF17" s="274" t="s">
        <v>12</v>
      </c>
      <c r="AG17" s="276" t="s">
        <v>22</v>
      </c>
      <c r="AH17" s="276"/>
      <c r="AI17" s="276"/>
      <c r="AJ17" s="274" t="s">
        <v>12</v>
      </c>
      <c r="AK17" s="276" t="s">
        <v>22</v>
      </c>
      <c r="AL17" s="276"/>
      <c r="AM17" s="277"/>
    </row>
    <row r="18" spans="1:71" s="25" customFormat="1" ht="212.25" customHeight="1" thickBot="1" x14ac:dyDescent="0.3">
      <c r="A18" s="343"/>
      <c r="B18" s="347"/>
      <c r="C18" s="209"/>
      <c r="D18" s="348"/>
      <c r="E18" s="216"/>
      <c r="F18" s="217"/>
      <c r="G18" s="217"/>
      <c r="H18" s="217"/>
      <c r="I18" s="217"/>
      <c r="J18" s="217"/>
      <c r="K18" s="217"/>
      <c r="L18" s="218"/>
      <c r="M18" s="253"/>
      <c r="N18" s="256"/>
      <c r="O18" s="259"/>
      <c r="P18" s="26" t="s">
        <v>57</v>
      </c>
      <c r="Q18" s="27" t="s">
        <v>58</v>
      </c>
      <c r="R18" s="27" t="s">
        <v>57</v>
      </c>
      <c r="S18" s="27" t="s">
        <v>58</v>
      </c>
      <c r="T18" s="27" t="s">
        <v>57</v>
      </c>
      <c r="U18" s="27" t="s">
        <v>58</v>
      </c>
      <c r="V18" s="287"/>
      <c r="W18" s="238"/>
      <c r="X18" s="264"/>
      <c r="Y18" s="266"/>
      <c r="Z18" s="266"/>
      <c r="AA18" s="289"/>
      <c r="AB18" s="289"/>
      <c r="AC18" s="266"/>
      <c r="AD18" s="266"/>
      <c r="AE18" s="292"/>
      <c r="AF18" s="275"/>
      <c r="AG18" s="28" t="s">
        <v>21</v>
      </c>
      <c r="AH18" s="28" t="s">
        <v>23</v>
      </c>
      <c r="AI18" s="28" t="s">
        <v>33</v>
      </c>
      <c r="AJ18" s="275"/>
      <c r="AK18" s="28" t="s">
        <v>21</v>
      </c>
      <c r="AL18" s="28" t="s">
        <v>23</v>
      </c>
      <c r="AM18" s="29" t="s">
        <v>33</v>
      </c>
    </row>
    <row r="19" spans="1:71" s="45" customFormat="1" ht="21.75" customHeight="1" thickBot="1" x14ac:dyDescent="0.3">
      <c r="A19" s="30">
        <v>1</v>
      </c>
      <c r="B19" s="278">
        <v>2</v>
      </c>
      <c r="C19" s="278"/>
      <c r="D19" s="279"/>
      <c r="E19" s="280">
        <v>3</v>
      </c>
      <c r="F19" s="281"/>
      <c r="G19" s="281"/>
      <c r="H19" s="281"/>
      <c r="I19" s="281"/>
      <c r="J19" s="281"/>
      <c r="K19" s="281"/>
      <c r="L19" s="282"/>
      <c r="M19" s="196">
        <v>4</v>
      </c>
      <c r="N19" s="31">
        <v>5</v>
      </c>
      <c r="O19" s="32">
        <v>6</v>
      </c>
      <c r="P19" s="33">
        <v>7</v>
      </c>
      <c r="Q19" s="33">
        <v>8</v>
      </c>
      <c r="R19" s="33">
        <v>9</v>
      </c>
      <c r="S19" s="33">
        <v>10</v>
      </c>
      <c r="T19" s="33">
        <v>11</v>
      </c>
      <c r="U19" s="34">
        <v>12</v>
      </c>
      <c r="V19" s="35">
        <v>13</v>
      </c>
      <c r="W19" s="36">
        <v>14</v>
      </c>
      <c r="X19" s="32">
        <v>15</v>
      </c>
      <c r="Y19" s="37">
        <v>16</v>
      </c>
      <c r="Z19" s="37">
        <v>17</v>
      </c>
      <c r="AA19" s="37">
        <v>18</v>
      </c>
      <c r="AB19" s="37">
        <v>19</v>
      </c>
      <c r="AC19" s="37">
        <v>20</v>
      </c>
      <c r="AD19" s="31">
        <v>21</v>
      </c>
      <c r="AE19" s="38">
        <v>22</v>
      </c>
      <c r="AF19" s="39">
        <v>23</v>
      </c>
      <c r="AG19" s="40">
        <v>24</v>
      </c>
      <c r="AH19" s="40">
        <v>25</v>
      </c>
      <c r="AI19" s="41">
        <v>26</v>
      </c>
      <c r="AJ19" s="42">
        <v>27</v>
      </c>
      <c r="AK19" s="43">
        <v>28</v>
      </c>
      <c r="AL19" s="43">
        <v>29</v>
      </c>
      <c r="AM19" s="44">
        <v>30</v>
      </c>
    </row>
    <row r="20" spans="1:71" s="113" customFormat="1" ht="33" customHeight="1" thickBot="1" x14ac:dyDescent="0.3">
      <c r="A20" s="283" t="s">
        <v>85</v>
      </c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5"/>
    </row>
    <row r="21" spans="1:71" s="113" customFormat="1" ht="33" customHeight="1" thickBot="1" x14ac:dyDescent="0.3">
      <c r="A21" s="283" t="s">
        <v>81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5"/>
    </row>
    <row r="22" spans="1:71" s="47" customFormat="1" ht="49.5" customHeight="1" x14ac:dyDescent="0.4">
      <c r="A22" s="111">
        <v>1</v>
      </c>
      <c r="B22" s="352" t="s">
        <v>70</v>
      </c>
      <c r="C22" s="353"/>
      <c r="D22" s="354"/>
      <c r="E22" s="382" t="s">
        <v>39</v>
      </c>
      <c r="F22" s="383"/>
      <c r="G22" s="383"/>
      <c r="H22" s="383"/>
      <c r="I22" s="383"/>
      <c r="J22" s="383"/>
      <c r="K22" s="383"/>
      <c r="L22" s="384"/>
      <c r="M22" s="130">
        <v>2</v>
      </c>
      <c r="N22" s="131">
        <f>30*M22</f>
        <v>60</v>
      </c>
      <c r="O22" s="94">
        <f>P22+R22+T22</f>
        <v>36</v>
      </c>
      <c r="P22" s="119">
        <v>18</v>
      </c>
      <c r="Q22" s="117"/>
      <c r="R22" s="117"/>
      <c r="S22" s="117"/>
      <c r="T22" s="117">
        <v>18</v>
      </c>
      <c r="U22" s="117"/>
      <c r="V22" s="118"/>
      <c r="W22" s="157">
        <f>N22-O22</f>
        <v>24</v>
      </c>
      <c r="X22" s="119"/>
      <c r="Y22" s="117">
        <v>6</v>
      </c>
      <c r="Z22" s="117">
        <v>6</v>
      </c>
      <c r="AA22" s="117"/>
      <c r="AB22" s="117"/>
      <c r="AC22" s="117"/>
      <c r="AD22" s="115"/>
      <c r="AE22" s="115"/>
      <c r="AF22" s="116">
        <f>AG22+AH22+AI22</f>
        <v>0</v>
      </c>
      <c r="AG22" s="117"/>
      <c r="AH22" s="117"/>
      <c r="AI22" s="115"/>
      <c r="AJ22" s="116">
        <f>AK22+AL22+AM22</f>
        <v>2</v>
      </c>
      <c r="AK22" s="117">
        <v>1</v>
      </c>
      <c r="AL22" s="117"/>
      <c r="AM22" s="118">
        <v>1</v>
      </c>
    </row>
    <row r="23" spans="1:71" s="47" customFormat="1" ht="69" customHeight="1" x14ac:dyDescent="0.4">
      <c r="A23" s="111">
        <v>2</v>
      </c>
      <c r="B23" s="352" t="s">
        <v>73</v>
      </c>
      <c r="C23" s="353"/>
      <c r="D23" s="354"/>
      <c r="E23" s="382" t="s">
        <v>124</v>
      </c>
      <c r="F23" s="383"/>
      <c r="G23" s="383"/>
      <c r="H23" s="383"/>
      <c r="I23" s="383"/>
      <c r="J23" s="383"/>
      <c r="K23" s="383"/>
      <c r="L23" s="384"/>
      <c r="M23" s="84">
        <v>2</v>
      </c>
      <c r="N23" s="85">
        <f>30*M23</f>
        <v>60</v>
      </c>
      <c r="O23" s="86">
        <f>P23+R23+T23</f>
        <v>36</v>
      </c>
      <c r="P23" s="87">
        <v>18</v>
      </c>
      <c r="Q23" s="88"/>
      <c r="R23" s="88">
        <v>18</v>
      </c>
      <c r="S23" s="88"/>
      <c r="T23" s="88"/>
      <c r="U23" s="88"/>
      <c r="V23" s="89"/>
      <c r="W23" s="90">
        <f>N23-O23</f>
        <v>24</v>
      </c>
      <c r="X23" s="87"/>
      <c r="Y23" s="88">
        <v>5</v>
      </c>
      <c r="Z23" s="88">
        <v>5</v>
      </c>
      <c r="AA23" s="88"/>
      <c r="AB23" s="88"/>
      <c r="AC23" s="88"/>
      <c r="AD23" s="91"/>
      <c r="AE23" s="91"/>
      <c r="AF23" s="92">
        <f>AG23+AH23+AI23</f>
        <v>2</v>
      </c>
      <c r="AG23" s="88">
        <v>1</v>
      </c>
      <c r="AH23" s="88">
        <v>1</v>
      </c>
      <c r="AI23" s="91"/>
      <c r="AJ23" s="92"/>
      <c r="AK23" s="88"/>
      <c r="AL23" s="88"/>
      <c r="AM23" s="89"/>
    </row>
    <row r="24" spans="1:71" s="47" customFormat="1" ht="97.5" customHeight="1" thickBot="1" x14ac:dyDescent="0.45">
      <c r="A24" s="111">
        <v>3</v>
      </c>
      <c r="B24" s="352" t="s">
        <v>123</v>
      </c>
      <c r="C24" s="353"/>
      <c r="D24" s="354"/>
      <c r="E24" s="382" t="s">
        <v>35</v>
      </c>
      <c r="F24" s="383"/>
      <c r="G24" s="383"/>
      <c r="H24" s="383"/>
      <c r="I24" s="383"/>
      <c r="J24" s="383"/>
      <c r="K24" s="383"/>
      <c r="L24" s="384"/>
      <c r="M24" s="132">
        <v>3</v>
      </c>
      <c r="N24" s="133">
        <f>30*M24</f>
        <v>90</v>
      </c>
      <c r="O24" s="93">
        <f>P24+R24+T24</f>
        <v>72</v>
      </c>
      <c r="P24" s="123"/>
      <c r="Q24" s="121"/>
      <c r="R24" s="121">
        <v>72</v>
      </c>
      <c r="S24" s="121"/>
      <c r="T24" s="121"/>
      <c r="U24" s="121"/>
      <c r="V24" s="122"/>
      <c r="W24" s="156">
        <f>N24-O24</f>
        <v>18</v>
      </c>
      <c r="X24" s="123"/>
      <c r="Y24" s="121">
        <v>6</v>
      </c>
      <c r="Z24" s="121">
        <v>5</v>
      </c>
      <c r="AA24" s="121"/>
      <c r="AB24" s="121"/>
      <c r="AC24" s="121"/>
      <c r="AD24" s="124"/>
      <c r="AE24" s="124"/>
      <c r="AF24" s="120">
        <f>AG24+AH24+AI24</f>
        <v>2</v>
      </c>
      <c r="AG24" s="121"/>
      <c r="AH24" s="121">
        <v>2</v>
      </c>
      <c r="AI24" s="124"/>
      <c r="AJ24" s="120">
        <f>AK24+AL24+AM24</f>
        <v>2</v>
      </c>
      <c r="AK24" s="121"/>
      <c r="AL24" s="121">
        <v>2</v>
      </c>
      <c r="AM24" s="122"/>
    </row>
    <row r="25" spans="1:71" s="48" customFormat="1" ht="49.5" customHeight="1" thickBot="1" x14ac:dyDescent="0.45">
      <c r="A25" s="385" t="s">
        <v>77</v>
      </c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56">
        <f t="shared" ref="M25:X25" si="0">SUM(M22:M24)</f>
        <v>7</v>
      </c>
      <c r="N25" s="56">
        <f t="shared" si="0"/>
        <v>210</v>
      </c>
      <c r="O25" s="56">
        <f t="shared" si="0"/>
        <v>144</v>
      </c>
      <c r="P25" s="56">
        <f t="shared" si="0"/>
        <v>36</v>
      </c>
      <c r="Q25" s="56">
        <f t="shared" si="0"/>
        <v>0</v>
      </c>
      <c r="R25" s="56">
        <f t="shared" si="0"/>
        <v>90</v>
      </c>
      <c r="S25" s="56">
        <f t="shared" si="0"/>
        <v>0</v>
      </c>
      <c r="T25" s="56">
        <f t="shared" si="0"/>
        <v>18</v>
      </c>
      <c r="U25" s="56">
        <f t="shared" si="0"/>
        <v>0</v>
      </c>
      <c r="V25" s="56">
        <f t="shared" si="0"/>
        <v>0</v>
      </c>
      <c r="W25" s="56">
        <f t="shared" si="0"/>
        <v>66</v>
      </c>
      <c r="X25" s="56">
        <f t="shared" si="0"/>
        <v>0</v>
      </c>
      <c r="Y25" s="56">
        <v>3</v>
      </c>
      <c r="Z25" s="56">
        <v>3</v>
      </c>
      <c r="AA25" s="56">
        <f t="shared" ref="AA25:AM25" si="1">SUM(AA22:AA24)</f>
        <v>0</v>
      </c>
      <c r="AB25" s="56">
        <f t="shared" si="1"/>
        <v>0</v>
      </c>
      <c r="AC25" s="56">
        <f t="shared" si="1"/>
        <v>0</v>
      </c>
      <c r="AD25" s="56">
        <f t="shared" si="1"/>
        <v>0</v>
      </c>
      <c r="AE25" s="56">
        <f t="shared" si="1"/>
        <v>0</v>
      </c>
      <c r="AF25" s="56">
        <f t="shared" si="1"/>
        <v>4</v>
      </c>
      <c r="AG25" s="56">
        <f t="shared" si="1"/>
        <v>1</v>
      </c>
      <c r="AH25" s="56">
        <f t="shared" si="1"/>
        <v>3</v>
      </c>
      <c r="AI25" s="56">
        <f t="shared" si="1"/>
        <v>0</v>
      </c>
      <c r="AJ25" s="56">
        <f t="shared" si="1"/>
        <v>4</v>
      </c>
      <c r="AK25" s="56">
        <f t="shared" si="1"/>
        <v>1</v>
      </c>
      <c r="AL25" s="56">
        <f t="shared" si="1"/>
        <v>2</v>
      </c>
      <c r="AM25" s="129">
        <f t="shared" si="1"/>
        <v>1</v>
      </c>
    </row>
    <row r="26" spans="1:71" s="46" customFormat="1" ht="41.25" customHeight="1" thickBot="1" x14ac:dyDescent="0.3">
      <c r="A26" s="332" t="s">
        <v>82</v>
      </c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1"/>
    </row>
    <row r="27" spans="1:71" s="47" customFormat="1" ht="62.4" customHeight="1" x14ac:dyDescent="0.4">
      <c r="A27" s="111">
        <v>4</v>
      </c>
      <c r="B27" s="360" t="s">
        <v>87</v>
      </c>
      <c r="C27" s="271"/>
      <c r="D27" s="271"/>
      <c r="E27" s="296" t="s">
        <v>76</v>
      </c>
      <c r="F27" s="296"/>
      <c r="G27" s="296"/>
      <c r="H27" s="296"/>
      <c r="I27" s="296"/>
      <c r="J27" s="296"/>
      <c r="K27" s="296"/>
      <c r="L27" s="356"/>
      <c r="M27" s="130">
        <v>1.5</v>
      </c>
      <c r="N27" s="125">
        <f t="shared" ref="N27:N34" si="2">30*M27</f>
        <v>45</v>
      </c>
      <c r="O27" s="94">
        <f>P27+R27+T27</f>
        <v>27</v>
      </c>
      <c r="P27" s="119"/>
      <c r="Q27" s="117"/>
      <c r="R27" s="117">
        <v>27</v>
      </c>
      <c r="S27" s="117"/>
      <c r="T27" s="117"/>
      <c r="U27" s="117"/>
      <c r="V27" s="115"/>
      <c r="W27" s="94">
        <f t="shared" ref="W27:W34" si="3">N27-O27</f>
        <v>18</v>
      </c>
      <c r="X27" s="119"/>
      <c r="Y27" s="117">
        <v>5</v>
      </c>
      <c r="Z27" s="117">
        <v>5</v>
      </c>
      <c r="AA27" s="117"/>
      <c r="AB27" s="117"/>
      <c r="AC27" s="117"/>
      <c r="AD27" s="117"/>
      <c r="AE27" s="115"/>
      <c r="AF27" s="116">
        <v>1.5</v>
      </c>
      <c r="AG27" s="117"/>
      <c r="AH27" s="116">
        <v>1.5</v>
      </c>
      <c r="AI27" s="118"/>
      <c r="AJ27" s="119">
        <f>AK27+AL27+AM27</f>
        <v>0</v>
      </c>
      <c r="AK27" s="117"/>
      <c r="AL27" s="117"/>
      <c r="AM27" s="118"/>
    </row>
    <row r="28" spans="1:71" s="47" customFormat="1" ht="46.8" customHeight="1" x14ac:dyDescent="0.4">
      <c r="A28" s="111">
        <v>5</v>
      </c>
      <c r="B28" s="355" t="s">
        <v>109</v>
      </c>
      <c r="C28" s="272"/>
      <c r="D28" s="272"/>
      <c r="E28" s="296" t="s">
        <v>76</v>
      </c>
      <c r="F28" s="296"/>
      <c r="G28" s="296"/>
      <c r="H28" s="296"/>
      <c r="I28" s="296"/>
      <c r="J28" s="296"/>
      <c r="K28" s="296"/>
      <c r="L28" s="356"/>
      <c r="M28" s="84">
        <v>1</v>
      </c>
      <c r="N28" s="134">
        <f t="shared" si="2"/>
        <v>30</v>
      </c>
      <c r="O28" s="86">
        <f>P28+R28+T28</f>
        <v>0</v>
      </c>
      <c r="P28" s="87"/>
      <c r="Q28" s="88"/>
      <c r="R28" s="88"/>
      <c r="S28" s="88"/>
      <c r="T28" s="88"/>
      <c r="U28" s="88"/>
      <c r="V28" s="91"/>
      <c r="W28" s="86">
        <f t="shared" si="3"/>
        <v>30</v>
      </c>
      <c r="X28" s="87"/>
      <c r="Y28" s="88">
        <v>5</v>
      </c>
      <c r="Z28" s="88"/>
      <c r="AA28" s="88"/>
      <c r="AB28" s="88">
        <v>5</v>
      </c>
      <c r="AC28" s="88"/>
      <c r="AD28" s="88"/>
      <c r="AE28" s="91"/>
      <c r="AF28" s="92">
        <f t="shared" ref="AF28:AF33" si="4">AG28+AH28+AI28</f>
        <v>0</v>
      </c>
      <c r="AG28" s="88"/>
      <c r="AH28" s="88"/>
      <c r="AI28" s="89"/>
      <c r="AJ28" s="87">
        <f>AK28+AL28+AM28</f>
        <v>0</v>
      </c>
      <c r="AK28" s="88"/>
      <c r="AL28" s="88"/>
      <c r="AM28" s="89"/>
    </row>
    <row r="29" spans="1:71" s="47" customFormat="1" ht="42" customHeight="1" x14ac:dyDescent="0.4">
      <c r="A29" s="111">
        <v>6</v>
      </c>
      <c r="B29" s="355" t="s">
        <v>88</v>
      </c>
      <c r="C29" s="272"/>
      <c r="D29" s="272"/>
      <c r="E29" s="296" t="s">
        <v>76</v>
      </c>
      <c r="F29" s="296"/>
      <c r="G29" s="296"/>
      <c r="H29" s="296"/>
      <c r="I29" s="296"/>
      <c r="J29" s="296"/>
      <c r="K29" s="296"/>
      <c r="L29" s="356"/>
      <c r="M29" s="84">
        <v>4.5</v>
      </c>
      <c r="N29" s="134">
        <f t="shared" si="2"/>
        <v>135</v>
      </c>
      <c r="O29" s="86">
        <f>P29+R29+T29</f>
        <v>72</v>
      </c>
      <c r="P29" s="87">
        <v>36</v>
      </c>
      <c r="Q29" s="88"/>
      <c r="R29" s="88">
        <v>18</v>
      </c>
      <c r="S29" s="88"/>
      <c r="T29" s="88">
        <v>18</v>
      </c>
      <c r="U29" s="88"/>
      <c r="V29" s="91"/>
      <c r="W29" s="86">
        <f t="shared" si="3"/>
        <v>63</v>
      </c>
      <c r="X29" s="87">
        <v>5</v>
      </c>
      <c r="Y29" s="88"/>
      <c r="Z29" s="88">
        <v>5</v>
      </c>
      <c r="AA29" s="88"/>
      <c r="AB29" s="88"/>
      <c r="AC29" s="88"/>
      <c r="AD29" s="88"/>
      <c r="AE29" s="91"/>
      <c r="AF29" s="92">
        <f t="shared" si="4"/>
        <v>4</v>
      </c>
      <c r="AG29" s="88">
        <v>2</v>
      </c>
      <c r="AH29" s="88">
        <v>1</v>
      </c>
      <c r="AI29" s="89">
        <v>1</v>
      </c>
      <c r="AJ29" s="87"/>
      <c r="AK29" s="88"/>
      <c r="AL29" s="88"/>
      <c r="AM29" s="89"/>
    </row>
    <row r="30" spans="1:71" s="47" customFormat="1" ht="70.8" customHeight="1" x14ac:dyDescent="0.4">
      <c r="A30" s="111">
        <v>7</v>
      </c>
      <c r="B30" s="355" t="s">
        <v>110</v>
      </c>
      <c r="C30" s="272"/>
      <c r="D30" s="272"/>
      <c r="E30" s="296" t="s">
        <v>76</v>
      </c>
      <c r="F30" s="296"/>
      <c r="G30" s="296"/>
      <c r="H30" s="296"/>
      <c r="I30" s="296"/>
      <c r="J30" s="296"/>
      <c r="K30" s="296"/>
      <c r="L30" s="356"/>
      <c r="M30" s="84">
        <v>1.5</v>
      </c>
      <c r="N30" s="134">
        <f t="shared" si="2"/>
        <v>45</v>
      </c>
      <c r="O30" s="86"/>
      <c r="P30" s="87"/>
      <c r="Q30" s="88"/>
      <c r="R30" s="88"/>
      <c r="S30" s="88"/>
      <c r="T30" s="88"/>
      <c r="U30" s="88"/>
      <c r="V30" s="91"/>
      <c r="W30" s="86">
        <f t="shared" si="3"/>
        <v>45</v>
      </c>
      <c r="X30" s="87"/>
      <c r="Y30" s="201" t="s">
        <v>93</v>
      </c>
      <c r="Z30" s="88"/>
      <c r="AA30" s="88">
        <v>6</v>
      </c>
      <c r="AB30" s="88"/>
      <c r="AC30" s="88"/>
      <c r="AD30" s="88"/>
      <c r="AE30" s="91"/>
      <c r="AF30" s="92">
        <f t="shared" si="4"/>
        <v>0</v>
      </c>
      <c r="AG30" s="88"/>
      <c r="AH30" s="88"/>
      <c r="AI30" s="89"/>
      <c r="AJ30" s="87"/>
      <c r="AK30" s="88"/>
      <c r="AL30" s="88"/>
      <c r="AM30" s="89"/>
    </row>
    <row r="31" spans="1:71" s="47" customFormat="1" ht="29.4" customHeight="1" x14ac:dyDescent="0.4">
      <c r="A31" s="111">
        <v>8</v>
      </c>
      <c r="B31" s="355" t="s">
        <v>86</v>
      </c>
      <c r="C31" s="272"/>
      <c r="D31" s="272"/>
      <c r="E31" s="296" t="s">
        <v>60</v>
      </c>
      <c r="F31" s="296"/>
      <c r="G31" s="296"/>
      <c r="H31" s="296"/>
      <c r="I31" s="296"/>
      <c r="J31" s="296"/>
      <c r="K31" s="296"/>
      <c r="L31" s="356"/>
      <c r="M31" s="127">
        <v>3.5</v>
      </c>
      <c r="N31" s="134">
        <f t="shared" si="2"/>
        <v>105</v>
      </c>
      <c r="O31" s="86">
        <f>P31+R31+T31</f>
        <v>72</v>
      </c>
      <c r="P31" s="87">
        <v>36</v>
      </c>
      <c r="Q31" s="88"/>
      <c r="R31" s="88">
        <v>18</v>
      </c>
      <c r="S31" s="88"/>
      <c r="T31" s="88">
        <v>18</v>
      </c>
      <c r="U31" s="88"/>
      <c r="V31" s="91"/>
      <c r="W31" s="86">
        <f t="shared" si="3"/>
        <v>33</v>
      </c>
      <c r="X31" s="87"/>
      <c r="Y31" s="88">
        <v>5</v>
      </c>
      <c r="Z31" s="88">
        <v>5</v>
      </c>
      <c r="AA31" s="88"/>
      <c r="AB31" s="88"/>
      <c r="AC31" s="88">
        <v>5</v>
      </c>
      <c r="AD31" s="88"/>
      <c r="AE31" s="91"/>
      <c r="AF31" s="92">
        <f t="shared" si="4"/>
        <v>4</v>
      </c>
      <c r="AG31" s="88">
        <v>2</v>
      </c>
      <c r="AH31" s="88">
        <v>1</v>
      </c>
      <c r="AI31" s="89">
        <v>1</v>
      </c>
      <c r="AJ31" s="87">
        <f>AK31+AL31+AM31</f>
        <v>0</v>
      </c>
      <c r="AK31" s="88"/>
      <c r="AL31" s="88"/>
      <c r="AM31" s="89"/>
    </row>
    <row r="32" spans="1:71" s="195" customFormat="1" ht="101.4" customHeight="1" x14ac:dyDescent="0.4">
      <c r="A32" s="111">
        <v>9</v>
      </c>
      <c r="B32" s="355" t="s">
        <v>100</v>
      </c>
      <c r="C32" s="272"/>
      <c r="D32" s="272"/>
      <c r="E32" s="387" t="s">
        <v>76</v>
      </c>
      <c r="F32" s="387"/>
      <c r="G32" s="387"/>
      <c r="H32" s="387"/>
      <c r="I32" s="387"/>
      <c r="J32" s="387"/>
      <c r="K32" s="387"/>
      <c r="L32" s="388"/>
      <c r="M32" s="84">
        <v>4</v>
      </c>
      <c r="N32" s="134">
        <f t="shared" si="2"/>
        <v>120</v>
      </c>
      <c r="O32" s="86">
        <f>P32+R32+T32</f>
        <v>54</v>
      </c>
      <c r="P32" s="87">
        <v>18</v>
      </c>
      <c r="Q32" s="88"/>
      <c r="R32" s="88">
        <v>18</v>
      </c>
      <c r="S32" s="88"/>
      <c r="T32" s="88">
        <v>18</v>
      </c>
      <c r="U32" s="88"/>
      <c r="V32" s="91"/>
      <c r="W32" s="86">
        <f t="shared" si="3"/>
        <v>66</v>
      </c>
      <c r="X32" s="87">
        <v>5</v>
      </c>
      <c r="Y32" s="88"/>
      <c r="Z32" s="88">
        <v>5</v>
      </c>
      <c r="AA32" s="202"/>
      <c r="AB32" s="202"/>
      <c r="AC32" s="202"/>
      <c r="AD32" s="88"/>
      <c r="AE32" s="98"/>
      <c r="AF32" s="92">
        <f t="shared" si="4"/>
        <v>3</v>
      </c>
      <c r="AG32" s="88">
        <v>1</v>
      </c>
      <c r="AH32" s="88">
        <v>1</v>
      </c>
      <c r="AI32" s="89">
        <v>1</v>
      </c>
      <c r="AJ32" s="87"/>
      <c r="AK32" s="88"/>
      <c r="AL32" s="88"/>
      <c r="AM32" s="89"/>
      <c r="AN32" s="203" t="s">
        <v>127</v>
      </c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</row>
    <row r="33" spans="1:40" s="47" customFormat="1" ht="88.2" customHeight="1" x14ac:dyDescent="0.4">
      <c r="A33" s="111">
        <v>10</v>
      </c>
      <c r="B33" s="355" t="s">
        <v>101</v>
      </c>
      <c r="C33" s="272"/>
      <c r="D33" s="272"/>
      <c r="E33" s="387" t="s">
        <v>76</v>
      </c>
      <c r="F33" s="387"/>
      <c r="G33" s="387"/>
      <c r="H33" s="387"/>
      <c r="I33" s="387"/>
      <c r="J33" s="387"/>
      <c r="K33" s="387"/>
      <c r="L33" s="388"/>
      <c r="M33" s="84">
        <v>4</v>
      </c>
      <c r="N33" s="134">
        <f t="shared" si="2"/>
        <v>120</v>
      </c>
      <c r="O33" s="86">
        <f>P33+R33+T33</f>
        <v>72</v>
      </c>
      <c r="P33" s="87">
        <v>36</v>
      </c>
      <c r="Q33" s="88"/>
      <c r="R33" s="88">
        <v>18</v>
      </c>
      <c r="S33" s="88"/>
      <c r="T33" s="88">
        <v>18</v>
      </c>
      <c r="U33" s="88"/>
      <c r="V33" s="91"/>
      <c r="W33" s="86">
        <f t="shared" si="3"/>
        <v>48</v>
      </c>
      <c r="X33" s="87">
        <v>6</v>
      </c>
      <c r="Y33" s="88"/>
      <c r="Z33" s="88">
        <v>6</v>
      </c>
      <c r="AA33" s="88"/>
      <c r="AB33" s="88"/>
      <c r="AC33" s="88">
        <v>6</v>
      </c>
      <c r="AD33" s="88"/>
      <c r="AE33" s="98"/>
      <c r="AF33" s="92">
        <f t="shared" si="4"/>
        <v>0</v>
      </c>
      <c r="AG33" s="88"/>
      <c r="AH33" s="88"/>
      <c r="AI33" s="89"/>
      <c r="AJ33" s="87">
        <f>AK33+AL33+AM33</f>
        <v>4</v>
      </c>
      <c r="AK33" s="88">
        <v>2</v>
      </c>
      <c r="AL33" s="88">
        <v>1</v>
      </c>
      <c r="AM33" s="89">
        <v>1</v>
      </c>
      <c r="AN33" s="47" t="s">
        <v>128</v>
      </c>
    </row>
    <row r="34" spans="1:40" s="47" customFormat="1" ht="127.8" customHeight="1" thickBot="1" x14ac:dyDescent="0.45">
      <c r="A34" s="111">
        <v>11</v>
      </c>
      <c r="B34" s="273" t="s">
        <v>102</v>
      </c>
      <c r="C34" s="353"/>
      <c r="D34" s="437"/>
      <c r="E34" s="387" t="s">
        <v>76</v>
      </c>
      <c r="F34" s="387"/>
      <c r="G34" s="387"/>
      <c r="H34" s="387"/>
      <c r="I34" s="387"/>
      <c r="J34" s="387"/>
      <c r="K34" s="387"/>
      <c r="L34" s="388"/>
      <c r="M34" s="92">
        <v>9</v>
      </c>
      <c r="N34" s="89">
        <f t="shared" si="2"/>
        <v>270</v>
      </c>
      <c r="O34" s="86">
        <v>162</v>
      </c>
      <c r="P34" s="87">
        <v>90</v>
      </c>
      <c r="Q34" s="88"/>
      <c r="R34" s="88">
        <v>36</v>
      </c>
      <c r="S34" s="88"/>
      <c r="T34" s="97">
        <v>36</v>
      </c>
      <c r="U34" s="97"/>
      <c r="V34" s="135"/>
      <c r="W34" s="86">
        <f t="shared" si="3"/>
        <v>108</v>
      </c>
      <c r="X34" s="87">
        <v>6</v>
      </c>
      <c r="Y34" s="88"/>
      <c r="Z34" s="88">
        <v>6</v>
      </c>
      <c r="AA34" s="88"/>
      <c r="AB34" s="88"/>
      <c r="AC34" s="88">
        <v>6</v>
      </c>
      <c r="AD34" s="88"/>
      <c r="AE34" s="98"/>
      <c r="AF34" s="92"/>
      <c r="AG34" s="88"/>
      <c r="AH34" s="88"/>
      <c r="AI34" s="89"/>
      <c r="AJ34" s="87">
        <v>9</v>
      </c>
      <c r="AK34" s="88">
        <v>5</v>
      </c>
      <c r="AL34" s="88">
        <v>2</v>
      </c>
      <c r="AM34" s="89">
        <v>2</v>
      </c>
      <c r="AN34" s="47" t="s">
        <v>131</v>
      </c>
    </row>
    <row r="35" spans="1:40" s="114" customFormat="1" ht="49.5" customHeight="1" thickBot="1" x14ac:dyDescent="0.55000000000000004">
      <c r="A35" s="385" t="s">
        <v>78</v>
      </c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95">
        <f t="shared" ref="M35:W35" si="5">SUM(M27:M34)</f>
        <v>29</v>
      </c>
      <c r="N35" s="95">
        <f t="shared" si="5"/>
        <v>870</v>
      </c>
      <c r="O35" s="95">
        <f t="shared" si="5"/>
        <v>459</v>
      </c>
      <c r="P35" s="95">
        <f t="shared" si="5"/>
        <v>216</v>
      </c>
      <c r="Q35" s="95">
        <f t="shared" si="5"/>
        <v>0</v>
      </c>
      <c r="R35" s="95">
        <f t="shared" si="5"/>
        <v>135</v>
      </c>
      <c r="S35" s="95">
        <f t="shared" si="5"/>
        <v>0</v>
      </c>
      <c r="T35" s="95">
        <f t="shared" si="5"/>
        <v>108</v>
      </c>
      <c r="U35" s="95">
        <f t="shared" si="5"/>
        <v>0</v>
      </c>
      <c r="V35" s="95">
        <f t="shared" si="5"/>
        <v>0</v>
      </c>
      <c r="W35" s="95">
        <f t="shared" si="5"/>
        <v>411</v>
      </c>
      <c r="X35" s="95">
        <v>4</v>
      </c>
      <c r="Y35" s="95">
        <v>4</v>
      </c>
      <c r="Z35" s="95">
        <v>6</v>
      </c>
      <c r="AA35" s="95">
        <v>1</v>
      </c>
      <c r="AB35" s="95">
        <v>1</v>
      </c>
      <c r="AC35" s="95">
        <v>3</v>
      </c>
      <c r="AD35" s="95">
        <f t="shared" ref="AD35:AM35" si="6">SUM(AD27:AD34)</f>
        <v>0</v>
      </c>
      <c r="AE35" s="95">
        <f t="shared" si="6"/>
        <v>0</v>
      </c>
      <c r="AF35" s="95">
        <f t="shared" si="6"/>
        <v>12.5</v>
      </c>
      <c r="AG35" s="95">
        <f t="shared" si="6"/>
        <v>5</v>
      </c>
      <c r="AH35" s="95">
        <f t="shared" si="6"/>
        <v>4.5</v>
      </c>
      <c r="AI35" s="95">
        <f t="shared" si="6"/>
        <v>3</v>
      </c>
      <c r="AJ35" s="95">
        <f t="shared" si="6"/>
        <v>13</v>
      </c>
      <c r="AK35" s="95">
        <f t="shared" si="6"/>
        <v>7</v>
      </c>
      <c r="AL35" s="95">
        <f t="shared" si="6"/>
        <v>3</v>
      </c>
      <c r="AM35" s="96">
        <f t="shared" si="6"/>
        <v>3</v>
      </c>
    </row>
    <row r="36" spans="1:40" s="48" customFormat="1" ht="36" customHeight="1" thickBot="1" x14ac:dyDescent="0.45">
      <c r="A36" s="409" t="s">
        <v>79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1"/>
      <c r="M36" s="95">
        <f t="shared" ref="M36:AM36" si="7">M35+M25</f>
        <v>36</v>
      </c>
      <c r="N36" s="95">
        <f t="shared" si="7"/>
        <v>1080</v>
      </c>
      <c r="O36" s="95">
        <f t="shared" si="7"/>
        <v>603</v>
      </c>
      <c r="P36" s="95">
        <f t="shared" si="7"/>
        <v>252</v>
      </c>
      <c r="Q36" s="95">
        <f t="shared" si="7"/>
        <v>0</v>
      </c>
      <c r="R36" s="95">
        <f t="shared" si="7"/>
        <v>225</v>
      </c>
      <c r="S36" s="95">
        <f t="shared" si="7"/>
        <v>0</v>
      </c>
      <c r="T36" s="95">
        <f t="shared" si="7"/>
        <v>126</v>
      </c>
      <c r="U36" s="95">
        <f t="shared" si="7"/>
        <v>0</v>
      </c>
      <c r="V36" s="95">
        <f t="shared" si="7"/>
        <v>0</v>
      </c>
      <c r="W36" s="95">
        <f t="shared" si="7"/>
        <v>477</v>
      </c>
      <c r="X36" s="95">
        <f t="shared" si="7"/>
        <v>4</v>
      </c>
      <c r="Y36" s="95">
        <f t="shared" si="7"/>
        <v>7</v>
      </c>
      <c r="Z36" s="95">
        <f t="shared" si="7"/>
        <v>9</v>
      </c>
      <c r="AA36" s="95">
        <f t="shared" si="7"/>
        <v>1</v>
      </c>
      <c r="AB36" s="95">
        <f t="shared" si="7"/>
        <v>1</v>
      </c>
      <c r="AC36" s="95">
        <f t="shared" si="7"/>
        <v>3</v>
      </c>
      <c r="AD36" s="95">
        <f t="shared" si="7"/>
        <v>0</v>
      </c>
      <c r="AE36" s="95">
        <f t="shared" si="7"/>
        <v>0</v>
      </c>
      <c r="AF36" s="95">
        <f t="shared" si="7"/>
        <v>16.5</v>
      </c>
      <c r="AG36" s="95">
        <f t="shared" si="7"/>
        <v>6</v>
      </c>
      <c r="AH36" s="95">
        <f t="shared" si="7"/>
        <v>7.5</v>
      </c>
      <c r="AI36" s="95">
        <f t="shared" si="7"/>
        <v>3</v>
      </c>
      <c r="AJ36" s="95">
        <f t="shared" si="7"/>
        <v>17</v>
      </c>
      <c r="AK36" s="95">
        <f t="shared" si="7"/>
        <v>8</v>
      </c>
      <c r="AL36" s="95">
        <f t="shared" si="7"/>
        <v>5</v>
      </c>
      <c r="AM36" s="96">
        <f t="shared" si="7"/>
        <v>4</v>
      </c>
    </row>
    <row r="37" spans="1:40" s="73" customFormat="1" ht="29.25" customHeight="1" thickBot="1" x14ac:dyDescent="0.3">
      <c r="A37" s="421" t="s">
        <v>80</v>
      </c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3"/>
      <c r="AG37" s="423"/>
      <c r="AH37" s="423"/>
      <c r="AI37" s="423"/>
      <c r="AJ37" s="422"/>
      <c r="AK37" s="422"/>
      <c r="AL37" s="422"/>
      <c r="AM37" s="424"/>
    </row>
    <row r="38" spans="1:40" s="73" customFormat="1" ht="32.25" customHeight="1" thickBot="1" x14ac:dyDescent="0.3">
      <c r="A38" s="293" t="s">
        <v>96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5"/>
    </row>
    <row r="39" spans="1:40" s="74" customFormat="1" ht="63.75" customHeight="1" x14ac:dyDescent="0.4">
      <c r="A39" s="334"/>
      <c r="B39" s="336" t="s">
        <v>106</v>
      </c>
      <c r="C39" s="207"/>
      <c r="D39" s="207"/>
      <c r="E39" s="429" t="s">
        <v>107</v>
      </c>
      <c r="F39" s="430"/>
      <c r="G39" s="430"/>
      <c r="H39" s="430"/>
      <c r="I39" s="430"/>
      <c r="J39" s="431"/>
      <c r="K39" s="333" t="s">
        <v>108</v>
      </c>
      <c r="L39" s="435"/>
      <c r="M39" s="158"/>
      <c r="N39" s="159"/>
      <c r="O39" s="174"/>
      <c r="P39" s="160"/>
      <c r="Q39" s="161"/>
      <c r="R39" s="161"/>
      <c r="S39" s="161"/>
      <c r="T39" s="161"/>
      <c r="U39" s="161"/>
      <c r="V39" s="159"/>
      <c r="W39" s="174"/>
      <c r="X39" s="160"/>
      <c r="Y39" s="161"/>
      <c r="Z39" s="161"/>
      <c r="AA39" s="161"/>
      <c r="AB39" s="161"/>
      <c r="AC39" s="161"/>
      <c r="AD39" s="161"/>
      <c r="AE39" s="159"/>
      <c r="AF39" s="158"/>
      <c r="AG39" s="161"/>
      <c r="AH39" s="161"/>
      <c r="AI39" s="175"/>
      <c r="AJ39" s="160"/>
      <c r="AK39" s="161"/>
      <c r="AL39" s="161"/>
      <c r="AM39" s="162"/>
    </row>
    <row r="40" spans="1:40" s="74" customFormat="1" ht="33.75" customHeight="1" x14ac:dyDescent="0.4">
      <c r="A40" s="335"/>
      <c r="B40" s="267"/>
      <c r="C40" s="268"/>
      <c r="D40" s="268"/>
      <c r="E40" s="432"/>
      <c r="F40" s="433"/>
      <c r="G40" s="433"/>
      <c r="H40" s="433"/>
      <c r="I40" s="433"/>
      <c r="J40" s="434"/>
      <c r="K40" s="178" t="s">
        <v>68</v>
      </c>
      <c r="L40" s="179" t="s">
        <v>69</v>
      </c>
      <c r="M40" s="163"/>
      <c r="N40" s="164"/>
      <c r="O40" s="176"/>
      <c r="P40" s="165"/>
      <c r="Q40" s="166"/>
      <c r="R40" s="166"/>
      <c r="S40" s="166"/>
      <c r="T40" s="166"/>
      <c r="U40" s="166"/>
      <c r="V40" s="164"/>
      <c r="W40" s="176"/>
      <c r="X40" s="165"/>
      <c r="Y40" s="166"/>
      <c r="Z40" s="166"/>
      <c r="AA40" s="166"/>
      <c r="AB40" s="166"/>
      <c r="AC40" s="166"/>
      <c r="AD40" s="166"/>
      <c r="AE40" s="164"/>
      <c r="AF40" s="163"/>
      <c r="AG40" s="166"/>
      <c r="AH40" s="166"/>
      <c r="AI40" s="177"/>
      <c r="AJ40" s="165"/>
      <c r="AK40" s="166"/>
      <c r="AL40" s="166"/>
      <c r="AM40" s="167"/>
    </row>
    <row r="41" spans="1:40" s="74" customFormat="1" ht="33.75" customHeight="1" x14ac:dyDescent="0.4">
      <c r="A41" s="197"/>
      <c r="B41" s="403" t="s">
        <v>112</v>
      </c>
      <c r="C41" s="404"/>
      <c r="D41" s="405"/>
      <c r="E41" s="328"/>
      <c r="F41" s="329"/>
      <c r="G41" s="329"/>
      <c r="H41" s="329"/>
      <c r="I41" s="329"/>
      <c r="J41" s="425"/>
      <c r="K41" s="187"/>
      <c r="L41" s="188"/>
      <c r="M41" s="184"/>
      <c r="N41" s="181"/>
      <c r="O41" s="182"/>
      <c r="P41" s="180"/>
      <c r="Q41" s="183"/>
      <c r="R41" s="183"/>
      <c r="S41" s="183"/>
      <c r="T41" s="183"/>
      <c r="U41" s="183"/>
      <c r="V41" s="181"/>
      <c r="W41" s="182"/>
      <c r="X41" s="180"/>
      <c r="Y41" s="183"/>
      <c r="Z41" s="183"/>
      <c r="AA41" s="183"/>
      <c r="AB41" s="183"/>
      <c r="AC41" s="183"/>
      <c r="AD41" s="183"/>
      <c r="AE41" s="181"/>
      <c r="AF41" s="184"/>
      <c r="AG41" s="183"/>
      <c r="AH41" s="183"/>
      <c r="AI41" s="185"/>
      <c r="AJ41" s="180"/>
      <c r="AK41" s="183"/>
      <c r="AL41" s="183"/>
      <c r="AM41" s="186"/>
    </row>
    <row r="42" spans="1:40" s="47" customFormat="1" ht="58.8" customHeight="1" x14ac:dyDescent="0.4">
      <c r="A42" s="126">
        <v>13</v>
      </c>
      <c r="B42" s="403" t="s">
        <v>111</v>
      </c>
      <c r="C42" s="404"/>
      <c r="D42" s="405"/>
      <c r="E42" s="415" t="s">
        <v>103</v>
      </c>
      <c r="F42" s="416"/>
      <c r="G42" s="416"/>
      <c r="H42" s="416"/>
      <c r="I42" s="416"/>
      <c r="J42" s="417"/>
      <c r="K42" s="148" t="s">
        <v>104</v>
      </c>
      <c r="L42" s="149" t="s">
        <v>67</v>
      </c>
      <c r="M42" s="150">
        <v>4</v>
      </c>
      <c r="N42" s="151">
        <f>30*M42</f>
        <v>120</v>
      </c>
      <c r="O42" s="152">
        <f>P42+R42+T42</f>
        <v>72</v>
      </c>
      <c r="P42" s="108">
        <v>36</v>
      </c>
      <c r="Q42" s="109"/>
      <c r="R42" s="109">
        <v>36</v>
      </c>
      <c r="S42" s="109"/>
      <c r="T42" s="109"/>
      <c r="U42" s="109"/>
      <c r="V42" s="110"/>
      <c r="W42" s="152">
        <f>N42-O42</f>
        <v>48</v>
      </c>
      <c r="X42" s="108"/>
      <c r="Y42" s="109">
        <v>5</v>
      </c>
      <c r="Z42" s="109">
        <v>5</v>
      </c>
      <c r="AA42" s="109"/>
      <c r="AB42" s="109"/>
      <c r="AC42" s="109">
        <v>5</v>
      </c>
      <c r="AD42" s="109"/>
      <c r="AE42" s="110"/>
      <c r="AF42" s="108">
        <f>AG42+AH42+AI42</f>
        <v>4</v>
      </c>
      <c r="AG42" s="109">
        <v>2</v>
      </c>
      <c r="AH42" s="109">
        <v>2</v>
      </c>
      <c r="AI42" s="110"/>
      <c r="AJ42" s="108">
        <f>AK42+AL42+AM42</f>
        <v>0</v>
      </c>
      <c r="AK42" s="109"/>
      <c r="AL42" s="109"/>
      <c r="AM42" s="110"/>
    </row>
    <row r="43" spans="1:40" s="47" customFormat="1" ht="58.8" customHeight="1" x14ac:dyDescent="0.4">
      <c r="A43" s="126"/>
      <c r="B43" s="403" t="s">
        <v>114</v>
      </c>
      <c r="C43" s="404"/>
      <c r="D43" s="405"/>
      <c r="E43" s="426"/>
      <c r="F43" s="427"/>
      <c r="G43" s="427"/>
      <c r="H43" s="427"/>
      <c r="I43" s="427"/>
      <c r="J43" s="428"/>
      <c r="K43" s="148"/>
      <c r="L43" s="149"/>
      <c r="M43" s="150"/>
      <c r="N43" s="151"/>
      <c r="O43" s="152"/>
      <c r="P43" s="108"/>
      <c r="Q43" s="109"/>
      <c r="R43" s="109"/>
      <c r="S43" s="109"/>
      <c r="T43" s="109"/>
      <c r="U43" s="109"/>
      <c r="V43" s="110"/>
      <c r="W43" s="152"/>
      <c r="X43" s="108"/>
      <c r="Y43" s="109"/>
      <c r="Z43" s="109"/>
      <c r="AA43" s="109"/>
      <c r="AB43" s="109"/>
      <c r="AC43" s="109"/>
      <c r="AD43" s="109"/>
      <c r="AE43" s="110"/>
      <c r="AF43" s="108"/>
      <c r="AG43" s="109"/>
      <c r="AH43" s="109"/>
      <c r="AI43" s="110"/>
      <c r="AJ43" s="108"/>
      <c r="AK43" s="109"/>
      <c r="AL43" s="109"/>
      <c r="AM43" s="110"/>
    </row>
    <row r="44" spans="1:40" s="47" customFormat="1" ht="60.6" customHeight="1" x14ac:dyDescent="0.4">
      <c r="A44" s="126">
        <v>14</v>
      </c>
      <c r="B44" s="403" t="s">
        <v>113</v>
      </c>
      <c r="C44" s="404"/>
      <c r="D44" s="405"/>
      <c r="E44" s="415" t="s">
        <v>76</v>
      </c>
      <c r="F44" s="416"/>
      <c r="G44" s="416"/>
      <c r="H44" s="416"/>
      <c r="I44" s="416"/>
      <c r="J44" s="417"/>
      <c r="K44" s="148" t="s">
        <v>104</v>
      </c>
      <c r="L44" s="149" t="s">
        <v>67</v>
      </c>
      <c r="M44" s="150">
        <v>4</v>
      </c>
      <c r="N44" s="151">
        <f>30*M44</f>
        <v>120</v>
      </c>
      <c r="O44" s="152">
        <f t="shared" ref="O44:O52" si="8">P44+R44+T44</f>
        <v>72</v>
      </c>
      <c r="P44" s="108">
        <v>36</v>
      </c>
      <c r="Q44" s="109"/>
      <c r="R44" s="109">
        <v>36</v>
      </c>
      <c r="S44" s="109"/>
      <c r="T44" s="109"/>
      <c r="U44" s="109"/>
      <c r="V44" s="110"/>
      <c r="W44" s="152">
        <f>N44-O44</f>
        <v>48</v>
      </c>
      <c r="X44" s="108"/>
      <c r="Y44" s="109">
        <v>5</v>
      </c>
      <c r="Z44" s="109">
        <v>5</v>
      </c>
      <c r="AA44" s="109"/>
      <c r="AB44" s="109"/>
      <c r="AC44" s="109">
        <v>5</v>
      </c>
      <c r="AD44" s="109"/>
      <c r="AE44" s="110"/>
      <c r="AF44" s="108">
        <f t="shared" ref="AF44:AF52" si="9">AG44+AH44+AI44</f>
        <v>4</v>
      </c>
      <c r="AG44" s="109">
        <v>2</v>
      </c>
      <c r="AH44" s="109">
        <v>2</v>
      </c>
      <c r="AI44" s="110"/>
      <c r="AJ44" s="108">
        <f t="shared" ref="AJ44:AJ52" si="10">AK44+AL44+AM44</f>
        <v>0</v>
      </c>
      <c r="AK44" s="109"/>
      <c r="AL44" s="109"/>
      <c r="AM44" s="110"/>
      <c r="AN44" s="47" t="s">
        <v>132</v>
      </c>
    </row>
    <row r="45" spans="1:40" s="47" customFormat="1" ht="60.6" customHeight="1" x14ac:dyDescent="0.4">
      <c r="A45" s="126"/>
      <c r="B45" s="403" t="s">
        <v>119</v>
      </c>
      <c r="C45" s="404"/>
      <c r="D45" s="405"/>
      <c r="E45" s="426"/>
      <c r="F45" s="427"/>
      <c r="G45" s="427"/>
      <c r="H45" s="427"/>
      <c r="I45" s="427"/>
      <c r="J45" s="428"/>
      <c r="K45" s="148"/>
      <c r="L45" s="149"/>
      <c r="M45" s="150"/>
      <c r="N45" s="151"/>
      <c r="O45" s="152"/>
      <c r="P45" s="108"/>
      <c r="Q45" s="109"/>
      <c r="R45" s="109"/>
      <c r="S45" s="109"/>
      <c r="T45" s="109"/>
      <c r="U45" s="109"/>
      <c r="V45" s="110"/>
      <c r="W45" s="152"/>
      <c r="X45" s="108"/>
      <c r="Y45" s="109"/>
      <c r="Z45" s="109"/>
      <c r="AA45" s="109"/>
      <c r="AB45" s="109"/>
      <c r="AC45" s="109"/>
      <c r="AD45" s="109"/>
      <c r="AE45" s="110"/>
      <c r="AF45" s="108"/>
      <c r="AG45" s="109"/>
      <c r="AH45" s="109"/>
      <c r="AI45" s="110"/>
      <c r="AJ45" s="108"/>
      <c r="AK45" s="109"/>
      <c r="AL45" s="109"/>
      <c r="AM45" s="110"/>
    </row>
    <row r="46" spans="1:40" s="47" customFormat="1" ht="55.8" customHeight="1" x14ac:dyDescent="0.4">
      <c r="A46" s="126">
        <v>15</v>
      </c>
      <c r="B46" s="403" t="s">
        <v>115</v>
      </c>
      <c r="C46" s="404"/>
      <c r="D46" s="405"/>
      <c r="E46" s="415" t="s">
        <v>76</v>
      </c>
      <c r="F46" s="416"/>
      <c r="G46" s="416"/>
      <c r="H46" s="416"/>
      <c r="I46" s="416"/>
      <c r="J46" s="417"/>
      <c r="K46" s="148" t="s">
        <v>104</v>
      </c>
      <c r="L46" s="149" t="s">
        <v>67</v>
      </c>
      <c r="M46" s="150">
        <v>4</v>
      </c>
      <c r="N46" s="151">
        <f>30*M46</f>
        <v>120</v>
      </c>
      <c r="O46" s="152">
        <f t="shared" si="8"/>
        <v>72</v>
      </c>
      <c r="P46" s="108">
        <v>36</v>
      </c>
      <c r="Q46" s="109"/>
      <c r="R46" s="109"/>
      <c r="S46" s="109"/>
      <c r="T46" s="109">
        <v>36</v>
      </c>
      <c r="U46" s="109"/>
      <c r="V46" s="110"/>
      <c r="W46" s="152">
        <f>N46-O46</f>
        <v>48</v>
      </c>
      <c r="X46" s="108"/>
      <c r="Y46" s="109">
        <v>5</v>
      </c>
      <c r="Z46" s="109">
        <v>5</v>
      </c>
      <c r="AA46" s="109"/>
      <c r="AB46" s="109"/>
      <c r="AC46" s="109"/>
      <c r="AD46" s="109"/>
      <c r="AE46" s="110"/>
      <c r="AF46" s="108">
        <v>4</v>
      </c>
      <c r="AG46" s="109">
        <v>2</v>
      </c>
      <c r="AH46" s="109"/>
      <c r="AI46" s="110">
        <v>2</v>
      </c>
      <c r="AJ46" s="108"/>
      <c r="AK46" s="109"/>
      <c r="AL46" s="109"/>
      <c r="AM46" s="110"/>
      <c r="AN46" s="47" t="s">
        <v>130</v>
      </c>
    </row>
    <row r="47" spans="1:40" s="47" customFormat="1" ht="55.8" customHeight="1" x14ac:dyDescent="0.4">
      <c r="A47" s="126"/>
      <c r="B47" s="403" t="s">
        <v>120</v>
      </c>
      <c r="C47" s="404"/>
      <c r="D47" s="405"/>
      <c r="E47" s="426"/>
      <c r="F47" s="427"/>
      <c r="G47" s="427"/>
      <c r="H47" s="427"/>
      <c r="I47" s="427"/>
      <c r="J47" s="428"/>
      <c r="K47" s="148"/>
      <c r="L47" s="149"/>
      <c r="M47" s="150"/>
      <c r="N47" s="151"/>
      <c r="O47" s="152"/>
      <c r="P47" s="108"/>
      <c r="Q47" s="109"/>
      <c r="R47" s="109"/>
      <c r="S47" s="109"/>
      <c r="T47" s="109"/>
      <c r="U47" s="109"/>
      <c r="V47" s="110"/>
      <c r="W47" s="152"/>
      <c r="X47" s="108"/>
      <c r="Y47" s="109"/>
      <c r="Z47" s="109"/>
      <c r="AA47" s="109"/>
      <c r="AB47" s="109"/>
      <c r="AC47" s="109"/>
      <c r="AD47" s="109"/>
      <c r="AE47" s="110"/>
      <c r="AF47" s="108"/>
      <c r="AG47" s="109"/>
      <c r="AH47" s="109"/>
      <c r="AI47" s="110"/>
      <c r="AJ47" s="108"/>
      <c r="AK47" s="109"/>
      <c r="AL47" s="109"/>
      <c r="AM47" s="110"/>
    </row>
    <row r="48" spans="1:40" s="47" customFormat="1" ht="63.6" customHeight="1" x14ac:dyDescent="0.4">
      <c r="A48" s="126">
        <v>16</v>
      </c>
      <c r="B48" s="403" t="s">
        <v>116</v>
      </c>
      <c r="C48" s="404"/>
      <c r="D48" s="405"/>
      <c r="E48" s="415" t="s">
        <v>76</v>
      </c>
      <c r="F48" s="416"/>
      <c r="G48" s="416"/>
      <c r="H48" s="416"/>
      <c r="I48" s="416"/>
      <c r="J48" s="417"/>
      <c r="K48" s="148" t="s">
        <v>104</v>
      </c>
      <c r="L48" s="149" t="s">
        <v>67</v>
      </c>
      <c r="M48" s="150">
        <v>4</v>
      </c>
      <c r="N48" s="151">
        <f>30*M48</f>
        <v>120</v>
      </c>
      <c r="O48" s="152">
        <f t="shared" si="8"/>
        <v>72</v>
      </c>
      <c r="P48" s="108">
        <v>36</v>
      </c>
      <c r="Q48" s="109"/>
      <c r="R48" s="109"/>
      <c r="S48" s="109"/>
      <c r="T48" s="109">
        <v>36</v>
      </c>
      <c r="U48" s="109"/>
      <c r="V48" s="110"/>
      <c r="W48" s="152">
        <f>N48-O48</f>
        <v>48</v>
      </c>
      <c r="X48" s="108"/>
      <c r="Y48" s="109">
        <v>6</v>
      </c>
      <c r="Z48" s="109">
        <v>6</v>
      </c>
      <c r="AA48" s="109"/>
      <c r="AB48" s="109"/>
      <c r="AC48" s="109"/>
      <c r="AD48" s="109"/>
      <c r="AE48" s="110"/>
      <c r="AF48" s="108">
        <f t="shared" si="9"/>
        <v>0</v>
      </c>
      <c r="AG48" s="109"/>
      <c r="AH48" s="109"/>
      <c r="AI48" s="110"/>
      <c r="AJ48" s="108">
        <f t="shared" si="10"/>
        <v>4</v>
      </c>
      <c r="AK48" s="109">
        <v>2</v>
      </c>
      <c r="AL48" s="109"/>
      <c r="AM48" s="110">
        <v>2</v>
      </c>
      <c r="AN48" s="47" t="s">
        <v>133</v>
      </c>
    </row>
    <row r="49" spans="1:52" s="47" customFormat="1" ht="63.6" customHeight="1" x14ac:dyDescent="0.4">
      <c r="A49" s="126"/>
      <c r="B49" s="403" t="s">
        <v>121</v>
      </c>
      <c r="C49" s="404"/>
      <c r="D49" s="405"/>
      <c r="E49" s="426"/>
      <c r="F49" s="427"/>
      <c r="G49" s="427"/>
      <c r="H49" s="427"/>
      <c r="I49" s="427"/>
      <c r="J49" s="428"/>
      <c r="K49" s="148"/>
      <c r="L49" s="149"/>
      <c r="M49" s="150"/>
      <c r="N49" s="151"/>
      <c r="O49" s="152"/>
      <c r="P49" s="108"/>
      <c r="Q49" s="109"/>
      <c r="R49" s="109"/>
      <c r="S49" s="109"/>
      <c r="T49" s="109"/>
      <c r="U49" s="109"/>
      <c r="V49" s="110"/>
      <c r="W49" s="152"/>
      <c r="X49" s="108"/>
      <c r="Y49" s="109"/>
      <c r="Z49" s="109"/>
      <c r="AA49" s="109"/>
      <c r="AB49" s="109"/>
      <c r="AC49" s="109"/>
      <c r="AD49" s="109"/>
      <c r="AE49" s="110"/>
      <c r="AF49" s="108"/>
      <c r="AG49" s="109"/>
      <c r="AH49" s="109"/>
      <c r="AI49" s="110"/>
      <c r="AJ49" s="108"/>
      <c r="AK49" s="109"/>
      <c r="AL49" s="109"/>
      <c r="AM49" s="110"/>
    </row>
    <row r="50" spans="1:52" s="47" customFormat="1" ht="61.8" customHeight="1" x14ac:dyDescent="0.4">
      <c r="A50" s="126">
        <v>17</v>
      </c>
      <c r="B50" s="403" t="s">
        <v>117</v>
      </c>
      <c r="C50" s="404"/>
      <c r="D50" s="405"/>
      <c r="E50" s="415" t="s">
        <v>76</v>
      </c>
      <c r="F50" s="416"/>
      <c r="G50" s="416"/>
      <c r="H50" s="416"/>
      <c r="I50" s="416"/>
      <c r="J50" s="417"/>
      <c r="K50" s="148" t="s">
        <v>104</v>
      </c>
      <c r="L50" s="149" t="s">
        <v>67</v>
      </c>
      <c r="M50" s="150">
        <v>4</v>
      </c>
      <c r="N50" s="151">
        <f>30*M50</f>
        <v>120</v>
      </c>
      <c r="O50" s="152">
        <f t="shared" si="8"/>
        <v>72</v>
      </c>
      <c r="P50" s="108">
        <v>36</v>
      </c>
      <c r="Q50" s="109"/>
      <c r="R50" s="109">
        <v>36</v>
      </c>
      <c r="S50" s="109"/>
      <c r="T50" s="109"/>
      <c r="U50" s="109"/>
      <c r="V50" s="110"/>
      <c r="W50" s="152">
        <f>N50-O50</f>
        <v>48</v>
      </c>
      <c r="X50" s="108"/>
      <c r="Y50" s="109">
        <v>6</v>
      </c>
      <c r="Z50" s="109">
        <v>6</v>
      </c>
      <c r="AA50" s="109"/>
      <c r="AB50" s="109"/>
      <c r="AC50" s="109"/>
      <c r="AD50" s="109"/>
      <c r="AE50" s="110"/>
      <c r="AF50" s="108">
        <f t="shared" si="9"/>
        <v>0</v>
      </c>
      <c r="AG50" s="109"/>
      <c r="AH50" s="109"/>
      <c r="AI50" s="110"/>
      <c r="AJ50" s="108">
        <f t="shared" si="10"/>
        <v>4</v>
      </c>
      <c r="AK50" s="109">
        <v>2</v>
      </c>
      <c r="AL50" s="109">
        <v>2</v>
      </c>
      <c r="AM50" s="110"/>
      <c r="AN50" s="47" t="s">
        <v>129</v>
      </c>
      <c r="AZ50" s="47" t="s">
        <v>92</v>
      </c>
    </row>
    <row r="51" spans="1:52" s="47" customFormat="1" ht="61.8" customHeight="1" x14ac:dyDescent="0.4">
      <c r="A51" s="189"/>
      <c r="B51" s="403" t="s">
        <v>122</v>
      </c>
      <c r="C51" s="404"/>
      <c r="D51" s="405"/>
      <c r="E51" s="426"/>
      <c r="F51" s="427"/>
      <c r="G51" s="427"/>
      <c r="H51" s="427"/>
      <c r="I51" s="427"/>
      <c r="J51" s="428"/>
      <c r="K51" s="190"/>
      <c r="L51" s="191"/>
      <c r="M51" s="150"/>
      <c r="N51" s="151"/>
      <c r="O51" s="152"/>
      <c r="P51" s="108"/>
      <c r="Q51" s="109"/>
      <c r="R51" s="109"/>
      <c r="S51" s="109"/>
      <c r="T51" s="109"/>
      <c r="U51" s="109"/>
      <c r="V51" s="110"/>
      <c r="W51" s="152"/>
      <c r="X51" s="108"/>
      <c r="Y51" s="109"/>
      <c r="Z51" s="109"/>
      <c r="AA51" s="109"/>
      <c r="AB51" s="109"/>
      <c r="AC51" s="109"/>
      <c r="AD51" s="109"/>
      <c r="AE51" s="110"/>
      <c r="AF51" s="108"/>
      <c r="AG51" s="109"/>
      <c r="AH51" s="109"/>
      <c r="AI51" s="110"/>
      <c r="AJ51" s="108"/>
      <c r="AK51" s="109"/>
      <c r="AL51" s="109"/>
      <c r="AM51" s="110"/>
    </row>
    <row r="52" spans="1:52" s="47" customFormat="1" ht="61.8" customHeight="1" thickBot="1" x14ac:dyDescent="0.45">
      <c r="A52" s="112">
        <v>18</v>
      </c>
      <c r="B52" s="406" t="s">
        <v>118</v>
      </c>
      <c r="C52" s="407"/>
      <c r="D52" s="408"/>
      <c r="E52" s="418" t="s">
        <v>76</v>
      </c>
      <c r="F52" s="419"/>
      <c r="G52" s="419"/>
      <c r="H52" s="419"/>
      <c r="I52" s="419"/>
      <c r="J52" s="420"/>
      <c r="K52" s="153" t="s">
        <v>104</v>
      </c>
      <c r="L52" s="154" t="s">
        <v>67</v>
      </c>
      <c r="M52" s="128">
        <v>4</v>
      </c>
      <c r="N52" s="136">
        <f>30*M52</f>
        <v>120</v>
      </c>
      <c r="O52" s="93">
        <f t="shared" si="8"/>
        <v>72</v>
      </c>
      <c r="P52" s="120">
        <v>36</v>
      </c>
      <c r="Q52" s="121"/>
      <c r="R52" s="121">
        <v>36</v>
      </c>
      <c r="S52" s="121"/>
      <c r="T52" s="121"/>
      <c r="U52" s="121"/>
      <c r="V52" s="122"/>
      <c r="W52" s="93">
        <f>N52-O52</f>
        <v>48</v>
      </c>
      <c r="X52" s="120"/>
      <c r="Y52" s="121">
        <v>6</v>
      </c>
      <c r="Z52" s="121">
        <v>6</v>
      </c>
      <c r="AA52" s="121"/>
      <c r="AB52" s="121"/>
      <c r="AC52" s="121"/>
      <c r="AD52" s="121"/>
      <c r="AE52" s="122"/>
      <c r="AF52" s="120">
        <f t="shared" si="9"/>
        <v>0</v>
      </c>
      <c r="AG52" s="121"/>
      <c r="AH52" s="121"/>
      <c r="AI52" s="122"/>
      <c r="AJ52" s="120">
        <f t="shared" si="10"/>
        <v>4</v>
      </c>
      <c r="AK52" s="121">
        <v>2</v>
      </c>
      <c r="AL52" s="121">
        <v>2</v>
      </c>
      <c r="AM52" s="122"/>
      <c r="AN52" s="47" t="s">
        <v>134</v>
      </c>
    </row>
    <row r="53" spans="1:52" s="48" customFormat="1" ht="32.25" customHeight="1" thickBot="1" x14ac:dyDescent="0.45">
      <c r="A53" s="297" t="s">
        <v>59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95">
        <f t="shared" ref="M53:X53" si="11">SUM(M40:M52)</f>
        <v>24</v>
      </c>
      <c r="N53" s="95">
        <f t="shared" si="11"/>
        <v>720</v>
      </c>
      <c r="O53" s="95">
        <f t="shared" si="11"/>
        <v>432</v>
      </c>
      <c r="P53" s="95">
        <f t="shared" si="11"/>
        <v>216</v>
      </c>
      <c r="Q53" s="95">
        <f t="shared" si="11"/>
        <v>0</v>
      </c>
      <c r="R53" s="95">
        <f t="shared" si="11"/>
        <v>144</v>
      </c>
      <c r="S53" s="95">
        <f t="shared" si="11"/>
        <v>0</v>
      </c>
      <c r="T53" s="95">
        <f t="shared" si="11"/>
        <v>72</v>
      </c>
      <c r="U53" s="95">
        <f t="shared" si="11"/>
        <v>0</v>
      </c>
      <c r="V53" s="95">
        <f t="shared" si="11"/>
        <v>0</v>
      </c>
      <c r="W53" s="95">
        <f t="shared" si="11"/>
        <v>288</v>
      </c>
      <c r="X53" s="95">
        <f t="shared" si="11"/>
        <v>0</v>
      </c>
      <c r="Y53" s="95">
        <v>6</v>
      </c>
      <c r="Z53" s="95">
        <v>6</v>
      </c>
      <c r="AA53" s="95">
        <f>SUM(AA40:AA52)</f>
        <v>0</v>
      </c>
      <c r="AB53" s="95">
        <f>SUM(AB40:AB52)</f>
        <v>0</v>
      </c>
      <c r="AC53" s="95">
        <v>2</v>
      </c>
      <c r="AD53" s="95">
        <f t="shared" ref="AD53:AM53" si="12">SUM(AD40:AD52)</f>
        <v>0</v>
      </c>
      <c r="AE53" s="95">
        <f t="shared" si="12"/>
        <v>0</v>
      </c>
      <c r="AF53" s="95">
        <f t="shared" si="12"/>
        <v>12</v>
      </c>
      <c r="AG53" s="95">
        <f t="shared" si="12"/>
        <v>6</v>
      </c>
      <c r="AH53" s="95">
        <f t="shared" si="12"/>
        <v>4</v>
      </c>
      <c r="AI53" s="95">
        <f t="shared" si="12"/>
        <v>2</v>
      </c>
      <c r="AJ53" s="95">
        <f t="shared" si="12"/>
        <v>12</v>
      </c>
      <c r="AK53" s="95">
        <f t="shared" si="12"/>
        <v>6</v>
      </c>
      <c r="AL53" s="95">
        <f t="shared" si="12"/>
        <v>4</v>
      </c>
      <c r="AM53" s="96">
        <f t="shared" si="12"/>
        <v>2</v>
      </c>
    </row>
    <row r="54" spans="1:52" s="48" customFormat="1" ht="33.6" customHeight="1" thickBot="1" x14ac:dyDescent="0.45">
      <c r="A54" s="412" t="s">
        <v>83</v>
      </c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4"/>
      <c r="M54" s="95">
        <f>M53</f>
        <v>24</v>
      </c>
      <c r="N54" s="95">
        <f t="shared" ref="N54:AM54" si="13">N53</f>
        <v>720</v>
      </c>
      <c r="O54" s="95">
        <f t="shared" si="13"/>
        <v>432</v>
      </c>
      <c r="P54" s="95">
        <f t="shared" si="13"/>
        <v>216</v>
      </c>
      <c r="Q54" s="95">
        <f t="shared" si="13"/>
        <v>0</v>
      </c>
      <c r="R54" s="95">
        <f t="shared" si="13"/>
        <v>144</v>
      </c>
      <c r="S54" s="95">
        <f t="shared" si="13"/>
        <v>0</v>
      </c>
      <c r="T54" s="95">
        <f t="shared" si="13"/>
        <v>72</v>
      </c>
      <c r="U54" s="95">
        <f t="shared" si="13"/>
        <v>0</v>
      </c>
      <c r="V54" s="95">
        <f t="shared" si="13"/>
        <v>0</v>
      </c>
      <c r="W54" s="95">
        <f t="shared" si="13"/>
        <v>288</v>
      </c>
      <c r="X54" s="95">
        <f t="shared" si="13"/>
        <v>0</v>
      </c>
      <c r="Y54" s="95">
        <f t="shared" si="13"/>
        <v>6</v>
      </c>
      <c r="Z54" s="95">
        <f t="shared" si="13"/>
        <v>6</v>
      </c>
      <c r="AA54" s="95">
        <f t="shared" si="13"/>
        <v>0</v>
      </c>
      <c r="AB54" s="95">
        <f t="shared" si="13"/>
        <v>0</v>
      </c>
      <c r="AC54" s="95">
        <f t="shared" si="13"/>
        <v>2</v>
      </c>
      <c r="AD54" s="95">
        <f t="shared" si="13"/>
        <v>0</v>
      </c>
      <c r="AE54" s="95">
        <f t="shared" si="13"/>
        <v>0</v>
      </c>
      <c r="AF54" s="95">
        <f t="shared" si="13"/>
        <v>12</v>
      </c>
      <c r="AG54" s="95">
        <f t="shared" si="13"/>
        <v>6</v>
      </c>
      <c r="AH54" s="95">
        <f t="shared" si="13"/>
        <v>4</v>
      </c>
      <c r="AI54" s="95">
        <f t="shared" si="13"/>
        <v>2</v>
      </c>
      <c r="AJ54" s="95">
        <f t="shared" si="13"/>
        <v>12</v>
      </c>
      <c r="AK54" s="95">
        <f t="shared" si="13"/>
        <v>6</v>
      </c>
      <c r="AL54" s="95">
        <f t="shared" si="13"/>
        <v>4</v>
      </c>
      <c r="AM54" s="96">
        <f t="shared" si="13"/>
        <v>2</v>
      </c>
    </row>
    <row r="55" spans="1:52" s="48" customFormat="1" ht="30" customHeight="1" thickBot="1" x14ac:dyDescent="0.45">
      <c r="A55" s="394" t="s">
        <v>74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95">
        <f t="shared" ref="M55:AM55" si="14">M36+M54</f>
        <v>60</v>
      </c>
      <c r="N55" s="95">
        <f t="shared" si="14"/>
        <v>1800</v>
      </c>
      <c r="O55" s="95">
        <f t="shared" si="14"/>
        <v>1035</v>
      </c>
      <c r="P55" s="95">
        <f t="shared" si="14"/>
        <v>468</v>
      </c>
      <c r="Q55" s="95">
        <f t="shared" si="14"/>
        <v>0</v>
      </c>
      <c r="R55" s="95">
        <f t="shared" si="14"/>
        <v>369</v>
      </c>
      <c r="S55" s="95">
        <f t="shared" si="14"/>
        <v>0</v>
      </c>
      <c r="T55" s="95">
        <f t="shared" si="14"/>
        <v>198</v>
      </c>
      <c r="U55" s="95">
        <f t="shared" si="14"/>
        <v>0</v>
      </c>
      <c r="V55" s="95">
        <f t="shared" si="14"/>
        <v>0</v>
      </c>
      <c r="W55" s="95">
        <f t="shared" si="14"/>
        <v>765</v>
      </c>
      <c r="X55" s="95">
        <f t="shared" si="14"/>
        <v>4</v>
      </c>
      <c r="Y55" s="95">
        <f t="shared" si="14"/>
        <v>13</v>
      </c>
      <c r="Z55" s="95">
        <f t="shared" si="14"/>
        <v>15</v>
      </c>
      <c r="AA55" s="95">
        <f t="shared" si="14"/>
        <v>1</v>
      </c>
      <c r="AB55" s="95">
        <f t="shared" si="14"/>
        <v>1</v>
      </c>
      <c r="AC55" s="95">
        <f t="shared" si="14"/>
        <v>5</v>
      </c>
      <c r="AD55" s="95">
        <f t="shared" si="14"/>
        <v>0</v>
      </c>
      <c r="AE55" s="95">
        <f t="shared" si="14"/>
        <v>0</v>
      </c>
      <c r="AF55" s="95">
        <f t="shared" si="14"/>
        <v>28.5</v>
      </c>
      <c r="AG55" s="95">
        <f t="shared" si="14"/>
        <v>12</v>
      </c>
      <c r="AH55" s="95">
        <f t="shared" si="14"/>
        <v>11.5</v>
      </c>
      <c r="AI55" s="95">
        <f t="shared" si="14"/>
        <v>5</v>
      </c>
      <c r="AJ55" s="95">
        <f t="shared" si="14"/>
        <v>29</v>
      </c>
      <c r="AK55" s="95">
        <f t="shared" si="14"/>
        <v>14</v>
      </c>
      <c r="AL55" s="95">
        <f t="shared" si="14"/>
        <v>9</v>
      </c>
      <c r="AM55" s="96">
        <f t="shared" si="14"/>
        <v>6</v>
      </c>
    </row>
    <row r="56" spans="1:52" s="51" customFormat="1" ht="31.95" customHeight="1" x14ac:dyDescent="0.25">
      <c r="A56" s="299"/>
      <c r="B56" s="49"/>
      <c r="C56" s="301"/>
      <c r="D56" s="301"/>
      <c r="E56" s="50"/>
      <c r="F56" s="50"/>
      <c r="G56" s="52"/>
      <c r="H56" s="52"/>
      <c r="I56" s="302" t="s">
        <v>24</v>
      </c>
      <c r="J56" s="303"/>
      <c r="K56" s="303"/>
      <c r="L56" s="304"/>
      <c r="M56" s="311" t="s">
        <v>25</v>
      </c>
      <c r="N56" s="312"/>
      <c r="O56" s="312"/>
      <c r="P56" s="312"/>
      <c r="Q56" s="312"/>
      <c r="R56" s="312"/>
      <c r="S56" s="312"/>
      <c r="T56" s="313"/>
      <c r="U56" s="313"/>
      <c r="V56" s="313"/>
      <c r="W56" s="313"/>
      <c r="X56" s="99">
        <f>AF56+AJ56</f>
        <v>4</v>
      </c>
      <c r="Y56" s="100"/>
      <c r="Z56" s="100"/>
      <c r="AA56" s="101"/>
      <c r="AB56" s="100"/>
      <c r="AC56" s="100"/>
      <c r="AD56" s="100"/>
      <c r="AE56" s="102"/>
      <c r="AF56" s="389">
        <v>2</v>
      </c>
      <c r="AG56" s="390"/>
      <c r="AH56" s="390"/>
      <c r="AI56" s="390"/>
      <c r="AJ56" s="391">
        <v>2</v>
      </c>
      <c r="AK56" s="392"/>
      <c r="AL56" s="392"/>
      <c r="AM56" s="393"/>
    </row>
    <row r="57" spans="1:52" s="51" customFormat="1" ht="31.95" customHeight="1" x14ac:dyDescent="0.25">
      <c r="A57" s="299"/>
      <c r="B57" s="49"/>
      <c r="C57" s="314"/>
      <c r="D57" s="314"/>
      <c r="E57" s="50"/>
      <c r="F57" s="50"/>
      <c r="G57" s="52"/>
      <c r="H57" s="52"/>
      <c r="I57" s="305"/>
      <c r="J57" s="306"/>
      <c r="K57" s="306"/>
      <c r="L57" s="307"/>
      <c r="M57" s="315" t="s">
        <v>26</v>
      </c>
      <c r="N57" s="316"/>
      <c r="O57" s="316"/>
      <c r="P57" s="316"/>
      <c r="Q57" s="316"/>
      <c r="R57" s="316"/>
      <c r="S57" s="316"/>
      <c r="T57" s="317"/>
      <c r="U57" s="317"/>
      <c r="V57" s="317"/>
      <c r="W57" s="317"/>
      <c r="X57" s="198"/>
      <c r="Y57" s="199">
        <f>AF57+AJ57</f>
        <v>13</v>
      </c>
      <c r="Z57" s="199"/>
      <c r="AA57" s="103"/>
      <c r="AB57" s="199"/>
      <c r="AC57" s="199"/>
      <c r="AD57" s="199"/>
      <c r="AE57" s="200"/>
      <c r="AF57" s="318">
        <v>7</v>
      </c>
      <c r="AG57" s="319"/>
      <c r="AH57" s="319"/>
      <c r="AI57" s="319"/>
      <c r="AJ57" s="378">
        <v>6</v>
      </c>
      <c r="AK57" s="379"/>
      <c r="AL57" s="379"/>
      <c r="AM57" s="380"/>
    </row>
    <row r="58" spans="1:52" s="51" customFormat="1" ht="31.95" customHeight="1" x14ac:dyDescent="0.25">
      <c r="A58" s="299"/>
      <c r="B58" s="49"/>
      <c r="C58" s="314"/>
      <c r="D58" s="314"/>
      <c r="E58" s="50"/>
      <c r="F58" s="50"/>
      <c r="G58" s="52"/>
      <c r="H58" s="52"/>
      <c r="I58" s="305"/>
      <c r="J58" s="306"/>
      <c r="K58" s="306"/>
      <c r="L58" s="307"/>
      <c r="M58" s="315" t="s">
        <v>61</v>
      </c>
      <c r="N58" s="316"/>
      <c r="O58" s="316"/>
      <c r="P58" s="316"/>
      <c r="Q58" s="316"/>
      <c r="R58" s="316"/>
      <c r="S58" s="316"/>
      <c r="T58" s="317"/>
      <c r="U58" s="317"/>
      <c r="V58" s="317"/>
      <c r="W58" s="317"/>
      <c r="X58" s="198"/>
      <c r="Y58" s="199"/>
      <c r="Z58" s="199">
        <v>15</v>
      </c>
      <c r="AA58" s="103"/>
      <c r="AB58" s="199"/>
      <c r="AC58" s="199"/>
      <c r="AD58" s="199"/>
      <c r="AE58" s="200"/>
      <c r="AF58" s="318">
        <v>9</v>
      </c>
      <c r="AG58" s="319"/>
      <c r="AH58" s="319"/>
      <c r="AI58" s="319"/>
      <c r="AJ58" s="320">
        <v>6</v>
      </c>
      <c r="AK58" s="321"/>
      <c r="AL58" s="321"/>
      <c r="AM58" s="322"/>
    </row>
    <row r="59" spans="1:52" s="51" customFormat="1" ht="31.95" customHeight="1" x14ac:dyDescent="0.25">
      <c r="A59" s="299"/>
      <c r="B59" s="381" t="s">
        <v>27</v>
      </c>
      <c r="C59" s="381"/>
      <c r="D59" s="381"/>
      <c r="E59" s="53"/>
      <c r="F59" s="53"/>
      <c r="G59" s="57"/>
      <c r="H59" s="57"/>
      <c r="I59" s="305"/>
      <c r="J59" s="306"/>
      <c r="K59" s="306"/>
      <c r="L59" s="307"/>
      <c r="M59" s="315" t="s">
        <v>28</v>
      </c>
      <c r="N59" s="316"/>
      <c r="O59" s="316"/>
      <c r="P59" s="316"/>
      <c r="Q59" s="316"/>
      <c r="R59" s="316"/>
      <c r="S59" s="316"/>
      <c r="T59" s="317"/>
      <c r="U59" s="317"/>
      <c r="V59" s="317"/>
      <c r="W59" s="317"/>
      <c r="X59" s="198"/>
      <c r="Y59" s="199"/>
      <c r="Z59" s="199"/>
      <c r="AA59" s="103">
        <f>AF59+AJ59</f>
        <v>1</v>
      </c>
      <c r="AB59" s="199"/>
      <c r="AC59" s="199"/>
      <c r="AD59" s="199"/>
      <c r="AE59" s="200"/>
      <c r="AF59" s="318">
        <v>0</v>
      </c>
      <c r="AG59" s="319"/>
      <c r="AH59" s="319"/>
      <c r="AI59" s="319"/>
      <c r="AJ59" s="320">
        <v>1</v>
      </c>
      <c r="AK59" s="321"/>
      <c r="AL59" s="321"/>
      <c r="AM59" s="322"/>
    </row>
    <row r="60" spans="1:52" s="51" customFormat="1" ht="31.95" customHeight="1" x14ac:dyDescent="0.4">
      <c r="A60" s="299"/>
      <c r="B60" s="381" t="s">
        <v>63</v>
      </c>
      <c r="C60" s="381"/>
      <c r="D60" s="381"/>
      <c r="E60" s="381"/>
      <c r="F60" s="53"/>
      <c r="G60" s="59"/>
      <c r="H60" s="59"/>
      <c r="I60" s="305"/>
      <c r="J60" s="306"/>
      <c r="K60" s="306"/>
      <c r="L60" s="307"/>
      <c r="M60" s="315" t="s">
        <v>29</v>
      </c>
      <c r="N60" s="316"/>
      <c r="O60" s="316"/>
      <c r="P60" s="316"/>
      <c r="Q60" s="316"/>
      <c r="R60" s="316"/>
      <c r="S60" s="316"/>
      <c r="T60" s="317"/>
      <c r="U60" s="317"/>
      <c r="V60" s="317"/>
      <c r="W60" s="317"/>
      <c r="X60" s="198"/>
      <c r="Y60" s="199"/>
      <c r="Z60" s="199"/>
      <c r="AA60" s="103"/>
      <c r="AB60" s="199">
        <f>AF60+AJ60</f>
        <v>1</v>
      </c>
      <c r="AC60" s="199"/>
      <c r="AD60" s="199"/>
      <c r="AE60" s="200"/>
      <c r="AF60" s="318">
        <v>1</v>
      </c>
      <c r="AG60" s="319"/>
      <c r="AH60" s="319"/>
      <c r="AI60" s="319"/>
      <c r="AJ60" s="320">
        <v>0</v>
      </c>
      <c r="AK60" s="321"/>
      <c r="AL60" s="321"/>
      <c r="AM60" s="322"/>
    </row>
    <row r="61" spans="1:52" s="51" customFormat="1" ht="31.95" customHeight="1" x14ac:dyDescent="0.25">
      <c r="A61" s="299"/>
      <c r="B61" s="376" t="s">
        <v>64</v>
      </c>
      <c r="C61" s="377"/>
      <c r="D61" s="58"/>
      <c r="E61" s="53"/>
      <c r="F61" s="53"/>
      <c r="G61" s="57"/>
      <c r="H61" s="57"/>
      <c r="I61" s="305"/>
      <c r="J61" s="306"/>
      <c r="K61" s="306"/>
      <c r="L61" s="307"/>
      <c r="M61" s="315" t="s">
        <v>54</v>
      </c>
      <c r="N61" s="316"/>
      <c r="O61" s="316"/>
      <c r="P61" s="316"/>
      <c r="Q61" s="316"/>
      <c r="R61" s="316"/>
      <c r="S61" s="316"/>
      <c r="T61" s="317"/>
      <c r="U61" s="317"/>
      <c r="V61" s="317"/>
      <c r="W61" s="317"/>
      <c r="X61" s="198"/>
      <c r="Y61" s="199"/>
      <c r="Z61" s="199"/>
      <c r="AA61" s="103"/>
      <c r="AB61" s="199"/>
      <c r="AC61" s="199">
        <v>5</v>
      </c>
      <c r="AD61" s="199"/>
      <c r="AE61" s="200"/>
      <c r="AF61" s="318">
        <v>3</v>
      </c>
      <c r="AG61" s="319"/>
      <c r="AH61" s="319"/>
      <c r="AI61" s="319"/>
      <c r="AJ61" s="320">
        <v>2</v>
      </c>
      <c r="AK61" s="321"/>
      <c r="AL61" s="321"/>
      <c r="AM61" s="322"/>
    </row>
    <row r="62" spans="1:52" s="51" customFormat="1" ht="31.95" customHeight="1" x14ac:dyDescent="0.25">
      <c r="A62" s="299"/>
      <c r="B62" s="376" t="s">
        <v>65</v>
      </c>
      <c r="C62" s="377"/>
      <c r="D62" s="58"/>
      <c r="E62" s="53"/>
      <c r="F62" s="53"/>
      <c r="G62" s="57"/>
      <c r="H62" s="57"/>
      <c r="I62" s="305"/>
      <c r="J62" s="306"/>
      <c r="K62" s="306"/>
      <c r="L62" s="307"/>
      <c r="M62" s="315" t="s">
        <v>19</v>
      </c>
      <c r="N62" s="316"/>
      <c r="O62" s="316"/>
      <c r="P62" s="316"/>
      <c r="Q62" s="316"/>
      <c r="R62" s="316"/>
      <c r="S62" s="316"/>
      <c r="T62" s="317"/>
      <c r="U62" s="317"/>
      <c r="V62" s="317"/>
      <c r="W62" s="317"/>
      <c r="X62" s="198"/>
      <c r="Y62" s="199"/>
      <c r="Z62" s="199"/>
      <c r="AA62" s="103"/>
      <c r="AB62" s="199"/>
      <c r="AC62" s="199"/>
      <c r="AD62" s="199">
        <f>AF62+AJ62</f>
        <v>0</v>
      </c>
      <c r="AE62" s="200"/>
      <c r="AF62" s="318"/>
      <c r="AG62" s="319"/>
      <c r="AH62" s="319"/>
      <c r="AI62" s="319"/>
      <c r="AJ62" s="320">
        <v>0</v>
      </c>
      <c r="AK62" s="321"/>
      <c r="AL62" s="321"/>
      <c r="AM62" s="322"/>
    </row>
    <row r="63" spans="1:52" s="51" customFormat="1" ht="31.95" customHeight="1" thickBot="1" x14ac:dyDescent="0.3">
      <c r="A63" s="300"/>
      <c r="B63" s="396" t="s">
        <v>66</v>
      </c>
      <c r="C63" s="396"/>
      <c r="D63" s="396"/>
      <c r="E63" s="396"/>
      <c r="F63" s="396"/>
      <c r="G63" s="396"/>
      <c r="H63" s="397"/>
      <c r="I63" s="308"/>
      <c r="J63" s="309"/>
      <c r="K63" s="309"/>
      <c r="L63" s="310"/>
      <c r="M63" s="325" t="s">
        <v>30</v>
      </c>
      <c r="N63" s="326"/>
      <c r="O63" s="326"/>
      <c r="P63" s="326"/>
      <c r="Q63" s="326"/>
      <c r="R63" s="326"/>
      <c r="S63" s="326"/>
      <c r="T63" s="327"/>
      <c r="U63" s="327"/>
      <c r="V63" s="327"/>
      <c r="W63" s="327"/>
      <c r="X63" s="104"/>
      <c r="Y63" s="105"/>
      <c r="Z63" s="105"/>
      <c r="AA63" s="106"/>
      <c r="AB63" s="105"/>
      <c r="AC63" s="105"/>
      <c r="AD63" s="105"/>
      <c r="AE63" s="107">
        <f>AF63+AJ63</f>
        <v>0</v>
      </c>
      <c r="AF63" s="398"/>
      <c r="AG63" s="399"/>
      <c r="AH63" s="399"/>
      <c r="AI63" s="399"/>
      <c r="AJ63" s="400">
        <v>0</v>
      </c>
      <c r="AK63" s="401"/>
      <c r="AL63" s="401"/>
      <c r="AM63" s="402"/>
    </row>
    <row r="64" spans="1:52" s="51" customFormat="1" ht="17.25" customHeight="1" thickBot="1" x14ac:dyDescent="0.35">
      <c r="A64" s="55"/>
      <c r="B64" s="55"/>
      <c r="C64" s="67"/>
      <c r="D64" s="68"/>
      <c r="E64" s="68"/>
      <c r="F64" s="68"/>
      <c r="G64" s="6"/>
      <c r="H64" s="6"/>
      <c r="I64" s="6"/>
      <c r="J64" s="7"/>
      <c r="K64" s="7"/>
      <c r="L64" s="7"/>
      <c r="M64" s="7"/>
      <c r="N64" s="7"/>
      <c r="O64" s="69"/>
      <c r="P64" s="70"/>
      <c r="Q64" s="70"/>
      <c r="R64" s="70"/>
      <c r="S64" s="70"/>
      <c r="T64" s="70"/>
      <c r="U64" s="70"/>
      <c r="V64" s="70"/>
      <c r="W64" s="70"/>
      <c r="X64" s="70"/>
      <c r="Y64" s="194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2"/>
      <c r="AL64" s="2"/>
      <c r="AM64" s="2"/>
    </row>
    <row r="65" spans="1:39" s="47" customFormat="1" ht="39" customHeight="1" thickBot="1" x14ac:dyDescent="0.45">
      <c r="A65" s="61">
        <v>1</v>
      </c>
      <c r="B65" s="372" t="s">
        <v>36</v>
      </c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61"/>
      <c r="N65" s="62"/>
      <c r="O65" s="374" t="s">
        <v>71</v>
      </c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M65" s="375"/>
    </row>
    <row r="66" spans="1:39" s="51" customFormat="1" ht="11.25" customHeight="1" x14ac:dyDescent="0.25">
      <c r="A66" s="2"/>
      <c r="B66" s="2"/>
      <c r="C66" s="2"/>
      <c r="D66" s="2"/>
      <c r="E66" s="6"/>
      <c r="F66" s="6"/>
      <c r="G66" s="6"/>
      <c r="H66" s="6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2"/>
      <c r="Y66" s="16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s="51" customFormat="1" ht="16.8" x14ac:dyDescent="0.3">
      <c r="A67" s="54"/>
      <c r="B67" s="54"/>
      <c r="C67" s="54"/>
      <c r="D67" s="54"/>
      <c r="E67" s="71"/>
      <c r="F67" s="71"/>
      <c r="G67" s="71"/>
      <c r="H67" s="71"/>
      <c r="I67" s="71"/>
      <c r="J67" s="71"/>
      <c r="K67" s="71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54"/>
      <c r="Y67" s="192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</row>
    <row r="68" spans="1:39" s="139" customFormat="1" ht="28.2" x14ac:dyDescent="0.45">
      <c r="A68" s="138"/>
      <c r="B68" s="138"/>
      <c r="D68" s="140"/>
      <c r="E68" s="140"/>
      <c r="F68" s="140"/>
      <c r="G68" s="141"/>
      <c r="H68" s="141"/>
      <c r="I68" s="141"/>
      <c r="J68" s="324" t="s">
        <v>126</v>
      </c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4"/>
      <c r="AI68" s="324"/>
      <c r="AJ68" s="324"/>
      <c r="AK68" s="324"/>
      <c r="AL68" s="324"/>
      <c r="AM68" s="324"/>
    </row>
    <row r="69" spans="1:39" s="139" customFormat="1" ht="28.2" x14ac:dyDescent="0.5">
      <c r="C69" s="114"/>
      <c r="D69" s="142"/>
      <c r="E69" s="142"/>
      <c r="F69" s="142"/>
      <c r="G69" s="142"/>
      <c r="H69" s="143"/>
      <c r="I69" s="144"/>
      <c r="J69" s="143"/>
      <c r="K69" s="145"/>
      <c r="L69" s="145"/>
      <c r="M69" s="145"/>
      <c r="N69" s="145"/>
      <c r="O69" s="145"/>
      <c r="P69" s="141"/>
      <c r="Q69" s="141"/>
      <c r="R69" s="146"/>
      <c r="S69" s="146"/>
      <c r="T69" s="141"/>
      <c r="U69" s="141"/>
      <c r="V69" s="141"/>
      <c r="W69" s="138"/>
      <c r="X69" s="147"/>
      <c r="Y69" s="172"/>
      <c r="Z69" s="147"/>
      <c r="AA69" s="138"/>
      <c r="AB69" s="147"/>
    </row>
    <row r="70" spans="1:39" s="75" customFormat="1" ht="28.2" x14ac:dyDescent="0.25">
      <c r="B70" s="323" t="s">
        <v>89</v>
      </c>
      <c r="C70" s="323"/>
      <c r="E70" s="77"/>
      <c r="F70" s="78"/>
      <c r="G70" s="75" t="s">
        <v>94</v>
      </c>
      <c r="H70" s="79"/>
      <c r="I70" s="76"/>
      <c r="K70" s="155"/>
      <c r="L70" s="80"/>
      <c r="M70" s="80"/>
      <c r="O70" s="80"/>
      <c r="P70" s="80"/>
      <c r="Q70" s="80" t="s">
        <v>62</v>
      </c>
      <c r="R70" s="80"/>
      <c r="S70" s="80"/>
      <c r="T70" s="80"/>
      <c r="U70" s="80"/>
      <c r="V70" s="80"/>
      <c r="W70" s="80"/>
      <c r="X70" s="80"/>
      <c r="Y70" s="173"/>
      <c r="Z70" s="80"/>
      <c r="AA70" s="80"/>
      <c r="AB70" s="80"/>
      <c r="AC70" s="155"/>
      <c r="AD70" s="81"/>
      <c r="AE70" s="82"/>
      <c r="AF70" s="77"/>
      <c r="AG70" s="81"/>
      <c r="AJ70" s="83" t="s">
        <v>84</v>
      </c>
    </row>
  </sheetData>
  <mergeCells count="152">
    <mergeCell ref="B39:D40"/>
    <mergeCell ref="E39:J40"/>
    <mergeCell ref="K39:L39"/>
    <mergeCell ref="L8:W8"/>
    <mergeCell ref="B42:D42"/>
    <mergeCell ref="B44:D44"/>
    <mergeCell ref="B46:D46"/>
    <mergeCell ref="B48:D48"/>
    <mergeCell ref="B34:D34"/>
    <mergeCell ref="E33:L33"/>
    <mergeCell ref="N15:N18"/>
    <mergeCell ref="P15:V15"/>
    <mergeCell ref="A20:AM20"/>
    <mergeCell ref="A21:AM21"/>
    <mergeCell ref="AA15:AA18"/>
    <mergeCell ref="AB15:AB18"/>
    <mergeCell ref="AC15:AC18"/>
    <mergeCell ref="AJ16:AM16"/>
    <mergeCell ref="AF17:AF18"/>
    <mergeCell ref="AG17:AI17"/>
    <mergeCell ref="AJ17:AJ18"/>
    <mergeCell ref="X15:X18"/>
    <mergeCell ref="Y15:Y18"/>
    <mergeCell ref="B32:D32"/>
    <mergeCell ref="B50:D50"/>
    <mergeCell ref="B52:D52"/>
    <mergeCell ref="A36:L36"/>
    <mergeCell ref="A54:L54"/>
    <mergeCell ref="E48:J48"/>
    <mergeCell ref="E50:J50"/>
    <mergeCell ref="E52:J52"/>
    <mergeCell ref="A37:AM37"/>
    <mergeCell ref="E42:J42"/>
    <mergeCell ref="E46:J46"/>
    <mergeCell ref="E44:J44"/>
    <mergeCell ref="B41:D41"/>
    <mergeCell ref="B43:D43"/>
    <mergeCell ref="B45:D45"/>
    <mergeCell ref="B47:D47"/>
    <mergeCell ref="B49:D49"/>
    <mergeCell ref="B51:D51"/>
    <mergeCell ref="E41:J41"/>
    <mergeCell ref="E43:J43"/>
    <mergeCell ref="E45:J45"/>
    <mergeCell ref="E47:J47"/>
    <mergeCell ref="E49:J49"/>
    <mergeCell ref="E51:J51"/>
    <mergeCell ref="A39:A40"/>
    <mergeCell ref="B70:C70"/>
    <mergeCell ref="M56:W56"/>
    <mergeCell ref="AF56:AI56"/>
    <mergeCell ref="AJ56:AM56"/>
    <mergeCell ref="A53:L53"/>
    <mergeCell ref="A55:L55"/>
    <mergeCell ref="B33:D33"/>
    <mergeCell ref="E34:L34"/>
    <mergeCell ref="A56:A63"/>
    <mergeCell ref="C56:D56"/>
    <mergeCell ref="I56:L63"/>
    <mergeCell ref="C58:D58"/>
    <mergeCell ref="B60:E60"/>
    <mergeCell ref="A35:L35"/>
    <mergeCell ref="A38:AM38"/>
    <mergeCell ref="B62:C62"/>
    <mergeCell ref="M62:W62"/>
    <mergeCell ref="AF62:AI62"/>
    <mergeCell ref="AJ62:AM62"/>
    <mergeCell ref="B63:H63"/>
    <mergeCell ref="M63:W63"/>
    <mergeCell ref="AF63:AI63"/>
    <mergeCell ref="AJ63:AM63"/>
    <mergeCell ref="M60:W60"/>
    <mergeCell ref="AF60:AI60"/>
    <mergeCell ref="AJ60:AM60"/>
    <mergeCell ref="M61:W61"/>
    <mergeCell ref="AF61:AI61"/>
    <mergeCell ref="AJ61:AM61"/>
    <mergeCell ref="M58:W58"/>
    <mergeCell ref="AF58:AI58"/>
    <mergeCell ref="AJ58:AM58"/>
    <mergeCell ref="M59:W59"/>
    <mergeCell ref="AF59:AI59"/>
    <mergeCell ref="AJ59:AM59"/>
    <mergeCell ref="B65:L65"/>
    <mergeCell ref="O65:AM65"/>
    <mergeCell ref="J68:AM68"/>
    <mergeCell ref="AK17:AM17"/>
    <mergeCell ref="B19:D19"/>
    <mergeCell ref="E19:L19"/>
    <mergeCell ref="AD15:AD18"/>
    <mergeCell ref="B61:C61"/>
    <mergeCell ref="C57:D57"/>
    <mergeCell ref="M57:W57"/>
    <mergeCell ref="AF57:AI57"/>
    <mergeCell ref="AJ57:AM57"/>
    <mergeCell ref="B59:D59"/>
    <mergeCell ref="E22:L22"/>
    <mergeCell ref="B29:D29"/>
    <mergeCell ref="E29:L29"/>
    <mergeCell ref="B30:D30"/>
    <mergeCell ref="E30:L30"/>
    <mergeCell ref="B24:D24"/>
    <mergeCell ref="E24:L24"/>
    <mergeCell ref="B23:D23"/>
    <mergeCell ref="E23:L23"/>
    <mergeCell ref="A25:L25"/>
    <mergeCell ref="E32:L32"/>
    <mergeCell ref="B22:D22"/>
    <mergeCell ref="B31:D31"/>
    <mergeCell ref="E31:L31"/>
    <mergeCell ref="Z15:Z18"/>
    <mergeCell ref="AJ15:AM15"/>
    <mergeCell ref="A26:AM26"/>
    <mergeCell ref="B27:D27"/>
    <mergeCell ref="AF12:AM12"/>
    <mergeCell ref="AF13:AM13"/>
    <mergeCell ref="AF14:AM14"/>
    <mergeCell ref="X12:AE14"/>
    <mergeCell ref="AF16:AI16"/>
    <mergeCell ref="E27:L27"/>
    <mergeCell ref="B28:D28"/>
    <mergeCell ref="E28:L28"/>
    <mergeCell ref="AE15:AE18"/>
    <mergeCell ref="AF15:AI15"/>
    <mergeCell ref="M15:M18"/>
    <mergeCell ref="V16:V18"/>
    <mergeCell ref="A1:AM1"/>
    <mergeCell ref="A3:AM3"/>
    <mergeCell ref="A4:AM4"/>
    <mergeCell ref="B5:C5"/>
    <mergeCell ref="K6:W6"/>
    <mergeCell ref="A7:C7"/>
    <mergeCell ref="AD7:AM7"/>
    <mergeCell ref="AD8:AM8"/>
    <mergeCell ref="A9:D9"/>
    <mergeCell ref="F9:I9"/>
    <mergeCell ref="K9:W9"/>
    <mergeCell ref="AD9:AM9"/>
    <mergeCell ref="E5:Y5"/>
    <mergeCell ref="A10:D10"/>
    <mergeCell ref="K10:W10"/>
    <mergeCell ref="AD10:AM10"/>
    <mergeCell ref="A12:A18"/>
    <mergeCell ref="B12:D18"/>
    <mergeCell ref="E12:L18"/>
    <mergeCell ref="M12:N14"/>
    <mergeCell ref="O12:V14"/>
    <mergeCell ref="W12:W18"/>
    <mergeCell ref="P16:Q17"/>
    <mergeCell ref="R16:S17"/>
    <mergeCell ref="T16:U17"/>
    <mergeCell ref="O15:O18"/>
  </mergeCells>
  <pageMargins left="1.3779527559055118" right="0.19685039370078741" top="0.51181102362204722" bottom="0" header="0" footer="0"/>
  <pageSetup paperSize="9" scale="29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РНП 3 курс 2021</vt:lpstr>
      <vt:lpstr>'РНП 3 курс 2021'!Область_друку</vt:lpstr>
    </vt:vector>
  </TitlesOfParts>
  <Company>К П 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Natasha_Gavrushkevch</cp:lastModifiedBy>
  <cp:lastPrinted>2021-04-27T11:29:12Z</cp:lastPrinted>
  <dcterms:created xsi:type="dcterms:W3CDTF">2014-01-13T08:19:54Z</dcterms:created>
  <dcterms:modified xsi:type="dcterms:W3CDTF">2021-08-23T15:19:51Z</dcterms:modified>
</cp:coreProperties>
</file>