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D:\ПУБЛ\ПЛАНИ\Плани21-22\"/>
    </mc:Choice>
  </mc:AlternateContent>
  <xr:revisionPtr revIDLastSave="0" documentId="13_ncr:1_{EEC67B30-FB5A-42F9-B95B-32CEC988AFA0}" xr6:coauthVersionLast="37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Маг ТКК ОПП" sheetId="2" r:id="rId1"/>
    <sheet name="Семестровка" sheetId="3" r:id="rId2"/>
    <sheet name="Для СО_x0009__x0009__x0009__x0009__x0009__x0009__x0009__x0009__x0009__x0009__x0009__x0009_" sheetId="4" r:id="rId3"/>
  </sheets>
  <definedNames>
    <definedName name="_xlnm.Print_Area" localSheetId="2">'Для СО												'!$A$1:$AE$38</definedName>
    <definedName name="_xlnm.Print_Area" localSheetId="0">'Маг ТКК ОПП'!$A$1:$BF$77</definedName>
    <definedName name="_xlnm.Print_Area" localSheetId="1">Семестровка!$A$1:$AG$39</definedName>
  </definedNames>
  <calcPr calcId="179021"/>
</workbook>
</file>

<file path=xl/calcChain.xml><?xml version="1.0" encoding="utf-8"?>
<calcChain xmlns="http://schemas.openxmlformats.org/spreadsheetml/2006/main">
  <c r="AK52" i="2" l="1"/>
  <c r="W34" i="4" l="1"/>
  <c r="X33" i="4"/>
  <c r="X32" i="4"/>
  <c r="W29" i="4"/>
  <c r="X28" i="4"/>
  <c r="X26" i="4"/>
  <c r="X25" i="4"/>
  <c r="X24" i="4"/>
  <c r="Y23" i="4"/>
  <c r="Y29" i="4" s="1"/>
  <c r="X23" i="4"/>
  <c r="X22" i="4"/>
  <c r="X21" i="4"/>
  <c r="X20" i="4"/>
  <c r="Y17" i="4"/>
  <c r="W17" i="4"/>
  <c r="X16" i="4"/>
  <c r="X15" i="4"/>
  <c r="X14" i="4"/>
  <c r="X12" i="4"/>
  <c r="X11" i="4"/>
  <c r="X10" i="4"/>
  <c r="X9" i="4"/>
  <c r="W35" i="4" l="1"/>
  <c r="X28" i="3"/>
  <c r="X26" i="3"/>
  <c r="X25" i="3"/>
  <c r="X24" i="3"/>
  <c r="X16" i="3" l="1"/>
  <c r="X15" i="3"/>
  <c r="X14" i="3"/>
  <c r="AG65" i="2" l="1"/>
  <c r="AE65" i="2"/>
  <c r="AG64" i="2"/>
  <c r="AE64" i="2"/>
  <c r="AG63" i="2"/>
  <c r="AE63" i="2"/>
  <c r="AG62" i="2"/>
  <c r="AE62" i="2"/>
  <c r="AE61" i="2"/>
  <c r="AO61" i="2" s="1"/>
  <c r="AU57" i="2"/>
  <c r="AQ57" i="2"/>
  <c r="AM57" i="2"/>
  <c r="AK57" i="2"/>
  <c r="AI57" i="2"/>
  <c r="AC57" i="2"/>
  <c r="AE56" i="2"/>
  <c r="AO56" i="2" s="1"/>
  <c r="AE55" i="2"/>
  <c r="AO55" i="2" s="1"/>
  <c r="AG54" i="2"/>
  <c r="AG57" i="2" s="1"/>
  <c r="AE54" i="2"/>
  <c r="AO54" i="2" s="1"/>
  <c r="BC52" i="2"/>
  <c r="AY52" i="2"/>
  <c r="AU52" i="2"/>
  <c r="AQ52" i="2"/>
  <c r="AM52" i="2"/>
  <c r="AI52" i="2"/>
  <c r="AC52" i="2"/>
  <c r="AO51" i="2"/>
  <c r="AE51" i="2"/>
  <c r="AG50" i="2"/>
  <c r="AE50" i="2"/>
  <c r="AO49" i="2"/>
  <c r="AE49" i="2"/>
  <c r="AE48" i="2"/>
  <c r="AG47" i="2"/>
  <c r="AE47" i="2"/>
  <c r="AG43" i="2"/>
  <c r="AE43" i="2"/>
  <c r="AO43" i="2" s="1"/>
  <c r="AG52" i="2" l="1"/>
  <c r="AO50" i="2"/>
  <c r="AO62" i="2"/>
  <c r="AO64" i="2"/>
  <c r="AO65" i="2"/>
  <c r="AO47" i="2"/>
  <c r="AO52" i="2" s="1"/>
  <c r="AE52" i="2"/>
  <c r="AO63" i="2"/>
  <c r="AO57" i="2"/>
  <c r="AE57" i="2"/>
  <c r="AP1" i="2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BB19" i="2" s="1"/>
  <c r="BC19" i="2" s="1"/>
  <c r="BD19" i="2" s="1"/>
  <c r="AE41" i="2"/>
  <c r="AG41" i="2"/>
  <c r="AE42" i="2"/>
  <c r="AG42" i="2"/>
  <c r="AE44" i="2"/>
  <c r="AO44" i="2" s="1"/>
  <c r="AG44" i="2"/>
  <c r="AC45" i="2"/>
  <c r="AI45" i="2"/>
  <c r="AI58" i="2" s="1"/>
  <c r="AK45" i="2"/>
  <c r="AM45" i="2"/>
  <c r="AM58" i="2" s="1"/>
  <c r="AQ45" i="2"/>
  <c r="AQ58" i="2" s="1"/>
  <c r="AU45" i="2"/>
  <c r="AU58" i="2" s="1"/>
  <c r="AY45" i="2"/>
  <c r="AY58" i="2" s="1"/>
  <c r="BC45" i="2"/>
  <c r="AK58" i="2"/>
  <c r="AC58" i="2"/>
  <c r="W58" i="2"/>
  <c r="W67" i="2" s="1"/>
  <c r="Y58" i="2"/>
  <c r="Y67" i="2" s="1"/>
  <c r="AA58" i="2"/>
  <c r="AA67" i="2" s="1"/>
  <c r="AG66" i="2"/>
  <c r="AC66" i="2"/>
  <c r="AI66" i="2"/>
  <c r="AK66" i="2"/>
  <c r="AM66" i="2"/>
  <c r="AQ66" i="2"/>
  <c r="AU66" i="2"/>
  <c r="AY66" i="2"/>
  <c r="BC66" i="2"/>
  <c r="U67" i="2"/>
  <c r="AI67" i="2" l="1"/>
  <c r="AO42" i="2"/>
  <c r="AQ67" i="2"/>
  <c r="AU67" i="2"/>
  <c r="AK67" i="2"/>
  <c r="AM67" i="2"/>
  <c r="AE45" i="2"/>
  <c r="BC58" i="2"/>
  <c r="BC67" i="2" s="1"/>
  <c r="AG45" i="2"/>
  <c r="AG58" i="2" s="1"/>
  <c r="AG67" i="2" s="1"/>
  <c r="AC67" i="2"/>
  <c r="AO66" i="2"/>
  <c r="AE66" i="2"/>
  <c r="AO41" i="2"/>
  <c r="AF34" i="3"/>
  <c r="W34" i="3"/>
  <c r="X33" i="3"/>
  <c r="X32" i="3"/>
  <c r="AF29" i="3"/>
  <c r="AE29" i="3"/>
  <c r="AD29" i="3"/>
  <c r="AC29" i="3"/>
  <c r="W29" i="3"/>
  <c r="Y23" i="3"/>
  <c r="Y29" i="3" s="1"/>
  <c r="X23" i="3"/>
  <c r="X22" i="3"/>
  <c r="X21" i="3"/>
  <c r="X20" i="3"/>
  <c r="AF17" i="3"/>
  <c r="AE17" i="3"/>
  <c r="AD17" i="3"/>
  <c r="AC17" i="3"/>
  <c r="Y17" i="3"/>
  <c r="W17" i="3"/>
  <c r="X12" i="3"/>
  <c r="X11" i="3"/>
  <c r="X10" i="3"/>
  <c r="X9" i="3"/>
  <c r="AO45" i="2" l="1"/>
  <c r="W35" i="3"/>
  <c r="AO58" i="2"/>
  <c r="AO67" i="2" s="1"/>
  <c r="AE58" i="2"/>
  <c r="AE67" i="2" s="1"/>
</calcChain>
</file>

<file path=xl/sharedStrings.xml><?xml version="1.0" encoding="utf-8"?>
<sst xmlns="http://schemas.openxmlformats.org/spreadsheetml/2006/main" count="362" uniqueCount="220">
  <si>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</si>
  <si>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</si>
  <si>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</si>
  <si>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</si>
  <si>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</si>
  <si>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</si>
  <si>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</si>
  <si>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</si>
  <si>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</si>
  <si>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</si>
  <si>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</si>
  <si>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</si>
  <si>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</si>
  <si>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</si>
  <si>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</si>
  <si>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</si>
  <si>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</si>
  <si>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</si>
  <si>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</si>
  <si>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</si>
  <si>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</si>
  <si>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</si>
  <si>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</si>
  <si>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</si>
  <si>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</si>
  <si>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</si>
  <si>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</si>
  <si>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</si>
  <si>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</si>
  <si>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</si>
  <si>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</si>
  <si>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</si>
  <si>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</si>
  <si>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</si>
  <si>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</si>
  <si>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</si>
  <si>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</si>
  <si>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</si>
  <si>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</si>
  <si>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</si>
  <si>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</si>
  <si>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</si>
  <si>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</si>
  <si>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</si>
  <si>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</si>
  <si>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</si>
  <si>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</si>
  <si>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</si>
  <si>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</si>
  <si>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</si>
  <si>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</si>
  <si>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</si>
  <si>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</si>
  <si>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3</t>
  </si>
  <si>
    <t>8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</si>
  <si>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</si>
  <si>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</si>
  <si>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</si>
  <si>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</si>
  <si>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</si>
  <si>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</si>
  <si>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</si>
  <si>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</si>
  <si>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</si>
  <si>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</si>
  <si>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</si>
  <si>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</si>
  <si>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</si>
  <si>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</si>
  <si>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</si>
  <si>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</si>
  <si>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</si>
  <si>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</si>
  <si>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</si>
  <si>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</si>
  <si>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</si>
  <si>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</si>
  <si>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</si>
  <si>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</si>
  <si>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</si>
  <si>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</si>
  <si>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</si>
  <si>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</si>
  <si>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</si>
  <si>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</si>
  <si>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</si>
  <si>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</si>
  <si>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</si>
  <si>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ПВ2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</si>
  <si>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</si>
  <si>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</si>
  <si>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</si>
  <si>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</si>
  <si>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</si>
  <si>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</si>
  <si>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</si>
  <si>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</si>
  <si>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</si>
  <si>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</si>
  <si>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</si>
  <si>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</si>
  <si>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</si>
  <si>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 xml:space="preserve">Завідувач кафедри  </t>
  </si>
  <si>
    <t xml:space="preserve">Декан факультету </t>
  </si>
  <si>
    <t>Інтелектуальна власність та патентознавство</t>
  </si>
  <si>
    <t>Механіко-</t>
  </si>
  <si>
    <t>машинобудівний</t>
  </si>
  <si>
    <t>інститут</t>
  </si>
  <si>
    <t xml:space="preserve">інженер-механік </t>
  </si>
  <si>
    <t>дослідник</t>
  </si>
  <si>
    <t>13 - Механічна інженерія</t>
  </si>
  <si>
    <t>131 - Прикладна механіка</t>
  </si>
  <si>
    <t>Конструювання машин</t>
  </si>
  <si>
    <t>ПО2</t>
  </si>
  <si>
    <t>ПО3</t>
  </si>
  <si>
    <t>ПО4</t>
  </si>
  <si>
    <t>ПО5</t>
  </si>
  <si>
    <t xml:space="preserve">Освітні компоненти (навчальні дисципліни, курсові проекти (роботи), практики, кваліфікаційна робота)
</t>
  </si>
  <si>
    <t>x</t>
  </si>
  <si>
    <t>Микола БОБИР</t>
  </si>
  <si>
    <t>ПО6</t>
  </si>
  <si>
    <t>ПО7</t>
  </si>
  <si>
    <t>Управління проектами в наукоємному машинобудуванні</t>
  </si>
  <si>
    <t>МАГІСТР</t>
  </si>
  <si>
    <t>Кафедра "Конструювання машин"</t>
  </si>
  <si>
    <t>Семестр 1</t>
  </si>
  <si>
    <t>Кредит</t>
  </si>
  <si>
    <t>Годин</t>
  </si>
  <si>
    <t>Лек</t>
  </si>
  <si>
    <t>Пр</t>
  </si>
  <si>
    <t>Лб</t>
  </si>
  <si>
    <t xml:space="preserve">СРС </t>
  </si>
  <si>
    <t>Основи інженерії та технології сталого розвитку</t>
  </si>
  <si>
    <t>Залік</t>
  </si>
  <si>
    <t>Наукова робота за темою магістерської дисертації - 1. Основи наукових досліджень</t>
  </si>
  <si>
    <t>Екзамен</t>
  </si>
  <si>
    <t>Семестр 2</t>
  </si>
  <si>
    <t>СРС</t>
  </si>
  <si>
    <t>Наукова робота за темою магістерської дисертації - 2. Науков робота за темою магісткрської дисертації.</t>
  </si>
  <si>
    <t>Семестр 3</t>
  </si>
  <si>
    <t>Робота над  магістерською дисертацією</t>
  </si>
  <si>
    <t>0 + 1</t>
  </si>
  <si>
    <t>Всього :</t>
  </si>
  <si>
    <t>кредитів</t>
  </si>
  <si>
    <t>Вченою радою</t>
  </si>
  <si>
    <t>Голова  Вченої ради</t>
  </si>
  <si>
    <t>_______________Михайло ІЛЬЧЕНКО</t>
  </si>
  <si>
    <t>ЗАТВЕРДЖЕНО</t>
  </si>
  <si>
    <t>Протокол № ________</t>
  </si>
  <si>
    <t xml:space="preserve">Основи інженерії та технології сталого розвитку суспільства </t>
  </si>
  <si>
    <t xml:space="preserve">Управління проектами в наукоємному машинобудуванні </t>
  </si>
  <si>
    <t xml:space="preserve">Разом ОК циклу вибіркових </t>
  </si>
  <si>
    <t>Загалом дослідницький компонент</t>
  </si>
  <si>
    <t>(прийому  2021 року)</t>
  </si>
  <si>
    <t>Юрій ДАНИЛЬЧЕНКО</t>
  </si>
  <si>
    <t>А</t>
  </si>
  <si>
    <t>Виконання магістерської дисертації</t>
  </si>
  <si>
    <t>Атестація здобувачів вищої освіти</t>
  </si>
  <si>
    <t>Разом цикл професійної підготовки</t>
  </si>
  <si>
    <t xml:space="preserve">Динаміка верстатів, роботів та машин, їх випробування та дослідження </t>
  </si>
  <si>
    <t>Процеси та обладнання фізико-хімічних методів обробки матеріалів</t>
  </si>
  <si>
    <t>Наукові дослідження складних технічних систем</t>
  </si>
  <si>
    <t>Проектування оснащення верстатів, роботів та машин</t>
  </si>
  <si>
    <t>1.3. Дослідницький (науковий) компонент</t>
  </si>
  <si>
    <t>Курсовий проект з наукових досліджень складних технічних систем</t>
  </si>
  <si>
    <t>ПО8</t>
  </si>
  <si>
    <t>РОЗПОДІЛ ДИСЦИПЛІН ЗА СЕМЕСТРАМИ</t>
  </si>
  <si>
    <t xml:space="preserve"> технології комп'ютерного конструювання  верстатів, роботів та машин </t>
  </si>
  <si>
    <t xml:space="preserve"> (набір 2021 року)</t>
  </si>
  <si>
    <t>аудит/тижд</t>
  </si>
  <si>
    <t>лекц/тижд</t>
  </si>
  <si>
    <t>пр/ тижд</t>
  </si>
  <si>
    <t>лаб / тиж</t>
  </si>
  <si>
    <t>Залік, МКР</t>
  </si>
  <si>
    <t>Залік,МКР</t>
  </si>
  <si>
    <t>0.5</t>
  </si>
  <si>
    <t>реферат, МКР</t>
  </si>
  <si>
    <t>Саленко</t>
  </si>
  <si>
    <t>Шишк_Шевч</t>
  </si>
  <si>
    <t>Динаміка  машин, їх випробування та дослідження</t>
  </si>
  <si>
    <t>Екзамен, РГР</t>
  </si>
  <si>
    <t>Гаврушк. А.</t>
  </si>
  <si>
    <t>Проектування оснащення технологічного обладнання</t>
  </si>
  <si>
    <t>Ковальов</t>
  </si>
  <si>
    <t>3 ісп+ 4 зал</t>
  </si>
  <si>
    <t>лекц/ тижд</t>
  </si>
  <si>
    <t>Наукові дослідження складних технічних систем- 2. Курсовий проект</t>
  </si>
  <si>
    <t>Верба_самойл</t>
  </si>
  <si>
    <t>Шевченко</t>
  </si>
  <si>
    <t>Залік        МКР</t>
  </si>
  <si>
    <t>струт</t>
  </si>
  <si>
    <t>3 ісп + 6 зал</t>
  </si>
  <si>
    <t>+</t>
  </si>
  <si>
    <t>Завідувач кафедрою конструювання машин           проф. д.т.н.</t>
  </si>
  <si>
    <t>1 рік 4 місяці</t>
  </si>
  <si>
    <t>за освітньо-професійною програмою ( спеціалізацією)</t>
  </si>
  <si>
    <t xml:space="preserve"> Атестація  здобува-чів</t>
  </si>
  <si>
    <t xml:space="preserve"> Практика</t>
  </si>
  <si>
    <r>
      <t xml:space="preserve">Спеціальність (код і назва) - </t>
    </r>
    <r>
      <rPr>
        <b/>
        <sz val="14"/>
        <rFont val="Arial Cyr"/>
        <charset val="204"/>
      </rPr>
      <t xml:space="preserve">131 - Прикладна механіка  </t>
    </r>
    <r>
      <rPr>
        <sz val="14"/>
        <rFont val="Arial Cyr"/>
        <charset val="204"/>
      </rPr>
      <t xml:space="preserve">за освітньо-професійною програмою підготовки - </t>
    </r>
  </si>
  <si>
    <t>Залік, реферат, МКР</t>
  </si>
  <si>
    <t>Практикум з іншомовного ділового спілкування.</t>
  </si>
  <si>
    <t>Практикум з іншомовного ділового  спілкування. Іншомовне ділове спілкування</t>
  </si>
  <si>
    <t>Екзамен , МКР</t>
  </si>
  <si>
    <t>Екзамен МКР</t>
  </si>
  <si>
    <t>данильч</t>
  </si>
  <si>
    <r>
      <rPr>
        <b/>
        <sz val="16"/>
        <rFont val="Arial"/>
        <family val="2"/>
        <charset val="204"/>
      </rPr>
      <t>Компонент 1</t>
    </r>
    <r>
      <rPr>
        <sz val="14"/>
        <rFont val="Arial"/>
        <family val="2"/>
        <charset val="204"/>
      </rPr>
      <t xml:space="preserve">
1.   Інноваційне конструювання обробного обладнання та спеціалізованих роботів                    </t>
    </r>
    <r>
      <rPr>
        <sz val="7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2. Цільові пристрої та системи маніпулювання технологічними об'єктами                                           3. Точність верстатів                                        </t>
    </r>
  </si>
  <si>
    <r>
      <rPr>
        <b/>
        <sz val="16"/>
        <rFont val="Arial"/>
        <family val="2"/>
        <charset val="204"/>
      </rPr>
      <t>Компонент 2</t>
    </r>
    <r>
      <rPr>
        <sz val="14"/>
        <rFont val="Arial"/>
        <family val="2"/>
        <charset val="204"/>
      </rPr>
      <t xml:space="preserve">
1.Інноваційні методи забезпечення показників працездатності верстатів, роботів та машин   2.Статистична динаміка машин                                  3. Нові технології в машинобудуванні</t>
    </r>
  </si>
  <si>
    <r>
      <rPr>
        <b/>
        <sz val="16"/>
        <rFont val="Arial"/>
        <family val="2"/>
        <charset val="204"/>
      </rPr>
      <t>Компонент 3</t>
    </r>
    <r>
      <rPr>
        <sz val="14"/>
        <rFont val="Arial"/>
        <family val="2"/>
        <charset val="204"/>
      </rPr>
      <t xml:space="preserve">
1. Дослідження та використання аддитивних процесів у машинобудуванні 
2. Принципи створення обладнання для аддитивних процесів                                                                         3. Використання засобів 3D друку для виробництва елементів і конструкцій</t>
    </r>
  </si>
  <si>
    <r>
      <rPr>
        <b/>
        <sz val="14"/>
        <rFont val="Arial"/>
        <family val="2"/>
        <charset val="204"/>
      </rPr>
      <t>Компонент 4</t>
    </r>
    <r>
      <rPr>
        <sz val="14"/>
        <rFont val="Arial"/>
        <family val="2"/>
        <charset val="204"/>
      </rPr>
      <t xml:space="preserve">
 1. Системи керування верстатів, роботів та машин 2.Способи програмування для управління верстатами з ЧПК                                                        3. Діагностування технологічного обладнання</t>
    </r>
  </si>
  <si>
    <r>
      <rPr>
        <b/>
        <sz val="16"/>
        <rFont val="Arial"/>
        <family val="2"/>
        <charset val="204"/>
      </rPr>
      <t>Компонент 5</t>
    </r>
    <r>
      <rPr>
        <sz val="14"/>
        <rFont val="Arial"/>
        <family val="2"/>
        <charset val="204"/>
      </rPr>
      <t xml:space="preserve">
1.Гідро-пневмопривід верстатів, роботів та машин 2.Конструювання і моделювання систем гідро-пневмоприводів                                                           3.  Проектні  розрахунки систем гідропневмоприводів</t>
    </r>
  </si>
  <si>
    <t>Технології комп'ютерного конструювання верстатів, роботів та машин</t>
  </si>
  <si>
    <t>Практичний курс іншомовного ділового спілкування</t>
  </si>
  <si>
    <t>"___"_____________  2021 р.</t>
  </si>
  <si>
    <t>Практичний курс з іншомовного ділового  спілкування. Іншомовне ділове спілкування</t>
  </si>
  <si>
    <t>Виконання  магістерської дисертації</t>
  </si>
  <si>
    <t>Освітній компонент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</si>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</sst>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20"/>
      <name val="Arial"/>
      <family val="2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sz val="24"/>
      <color indexed="10"/>
      <name val="Arial"/>
      <family val="2"/>
    </font>
    <font>
      <b/>
      <sz val="20"/>
      <name val="Arial Cyr"/>
      <charset val="204"/>
    </font>
    <font>
      <sz val="14"/>
      <color rgb="FFFF0000"/>
      <name val="Arial Cyr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2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left"/>
    </xf>
    <xf numFmtId="0" fontId="32" fillId="0" borderId="4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39" fillId="0" borderId="0" xfId="0" applyFont="1" applyFill="1" applyBorder="1" applyAlignment="1" applyProtection="1">
      <alignment vertical="center" textRotation="90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3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right" vertical="justify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2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0" fillId="0" borderId="2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 wrapText="1"/>
    </xf>
    <xf numFmtId="0" fontId="32" fillId="0" borderId="6" xfId="0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32" fillId="0" borderId="1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41" fillId="0" borderId="0" xfId="0" applyFont="1" applyFill="1" applyBorder="1" applyProtection="1"/>
    <xf numFmtId="0" fontId="41" fillId="0" borderId="0" xfId="0" applyNumberFormat="1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/>
    <xf numFmtId="0" fontId="36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36" fillId="0" borderId="0" xfId="0" applyNumberFormat="1" applyFont="1" applyFill="1" applyBorder="1" applyProtection="1"/>
    <xf numFmtId="0" fontId="44" fillId="0" borderId="0" xfId="0" applyFont="1" applyFill="1" applyBorder="1" applyAlignment="1" applyProtection="1"/>
    <xf numFmtId="49" fontId="44" fillId="0" borderId="2" xfId="0" applyNumberFormat="1" applyFont="1" applyFill="1" applyBorder="1" applyAlignment="1" applyProtection="1">
      <alignment horizontal="left"/>
    </xf>
    <xf numFmtId="0" fontId="45" fillId="0" borderId="2" xfId="0" applyFont="1" applyFill="1" applyBorder="1" applyAlignment="1" applyProtection="1"/>
    <xf numFmtId="0" fontId="46" fillId="0" borderId="2" xfId="0" applyFont="1" applyFill="1" applyBorder="1" applyAlignment="1" applyProtection="1"/>
    <xf numFmtId="0" fontId="46" fillId="0" borderId="0" xfId="0" applyFont="1" applyFill="1" applyBorder="1" applyAlignment="1" applyProtection="1"/>
    <xf numFmtId="0" fontId="46" fillId="0" borderId="2" xfId="0" applyFont="1" applyFill="1" applyBorder="1" applyAlignment="1" applyProtection="1">
      <alignment horizontal="right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43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Protection="1"/>
    <xf numFmtId="49" fontId="51" fillId="0" borderId="0" xfId="0" applyNumberFormat="1" applyFont="1" applyFill="1" applyBorder="1" applyAlignment="1" applyProtection="1">
      <alignment horizontal="left" vertical="justify"/>
    </xf>
    <xf numFmtId="0" fontId="49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Protection="1"/>
    <xf numFmtId="0" fontId="50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left" vertical="justify"/>
    </xf>
    <xf numFmtId="49" fontId="30" fillId="0" borderId="0" xfId="0" applyNumberFormat="1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/>
    <xf numFmtId="0" fontId="54" fillId="0" borderId="0" xfId="0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>
      <alignment horizontal="left"/>
    </xf>
    <xf numFmtId="49" fontId="44" fillId="0" borderId="2" xfId="0" applyNumberFormat="1" applyFont="1" applyFill="1" applyBorder="1" applyAlignment="1" applyProtection="1"/>
    <xf numFmtId="49" fontId="44" fillId="0" borderId="0" xfId="0" applyNumberFormat="1" applyFont="1" applyFill="1" applyBorder="1" applyAlignment="1" applyProtection="1"/>
    <xf numFmtId="0" fontId="55" fillId="0" borderId="0" xfId="0" applyFont="1" applyFill="1" applyBorder="1" applyAlignment="1" applyProtection="1"/>
    <xf numFmtId="49" fontId="30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/>
    <xf numFmtId="0" fontId="0" fillId="0" borderId="0" xfId="0" applyFill="1" applyAlignment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6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>
      <alignment horizontal="center"/>
    </xf>
    <xf numFmtId="0" fontId="57" fillId="0" borderId="0" xfId="0" applyFont="1" applyFill="1" applyBorder="1" applyProtection="1"/>
    <xf numFmtId="0" fontId="57" fillId="0" borderId="0" xfId="0" applyFont="1" applyFill="1" applyBorder="1" applyAlignment="1" applyProtection="1"/>
    <xf numFmtId="11" fontId="58" fillId="0" borderId="0" xfId="0" applyNumberFormat="1" applyFont="1" applyFill="1" applyBorder="1" applyAlignment="1" applyProtection="1">
      <alignment horizontal="left" vertical="justify" wrapText="1"/>
    </xf>
    <xf numFmtId="11" fontId="57" fillId="0" borderId="0" xfId="0" applyNumberFormat="1" applyFont="1" applyFill="1" applyBorder="1" applyAlignment="1" applyProtection="1">
      <alignment horizontal="left" vertical="justify" wrapText="1"/>
    </xf>
    <xf numFmtId="0" fontId="56" fillId="0" borderId="0" xfId="0" applyNumberFormat="1" applyFont="1" applyFill="1" applyBorder="1" applyAlignment="1" applyProtection="1">
      <alignment horizontal="center" vertical="justify" wrapText="1"/>
    </xf>
    <xf numFmtId="0" fontId="56" fillId="0" borderId="0" xfId="0" applyNumberFormat="1" applyFont="1" applyFill="1" applyBorder="1" applyAlignment="1" applyProtection="1">
      <alignment horizontal="left" vertical="justify"/>
    </xf>
    <xf numFmtId="49" fontId="56" fillId="0" borderId="0" xfId="0" applyNumberFormat="1" applyFont="1" applyFill="1" applyBorder="1" applyAlignment="1" applyProtection="1">
      <alignment horizontal="center" vertical="justify"/>
    </xf>
    <xf numFmtId="0" fontId="48" fillId="0" borderId="0" xfId="0" applyFont="1" applyFill="1" applyBorder="1" applyAlignment="1" applyProtection="1">
      <alignment horizontal="center" vertical="justify"/>
    </xf>
    <xf numFmtId="49" fontId="56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58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56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/>
    <xf numFmtId="0" fontId="60" fillId="0" borderId="0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>
      <alignment vertical="justify"/>
    </xf>
    <xf numFmtId="0" fontId="55" fillId="0" borderId="0" xfId="0" applyFont="1" applyFill="1" applyBorder="1" applyProtection="1"/>
    <xf numFmtId="0" fontId="57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vertical="justify"/>
    </xf>
    <xf numFmtId="0" fontId="61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Protection="1"/>
    <xf numFmtId="49" fontId="57" fillId="0" borderId="0" xfId="0" applyNumberFormat="1" applyFont="1" applyFill="1" applyBorder="1" applyAlignment="1" applyProtection="1">
      <alignment horizontal="left" vertical="justify"/>
    </xf>
    <xf numFmtId="49" fontId="56" fillId="0" borderId="0" xfId="0" applyNumberFormat="1" applyFont="1" applyFill="1" applyBorder="1" applyAlignment="1" applyProtection="1">
      <alignment horizontal="left" vertical="justify"/>
    </xf>
    <xf numFmtId="0" fontId="57" fillId="0" borderId="0" xfId="0" applyFont="1" applyFill="1" applyBorder="1"/>
    <xf numFmtId="0" fontId="56" fillId="0" borderId="0" xfId="0" applyNumberFormat="1" applyFont="1" applyFill="1" applyBorder="1" applyAlignment="1" applyProtection="1">
      <alignment horizontal="center" vertical="justify"/>
    </xf>
    <xf numFmtId="49" fontId="57" fillId="0" borderId="0" xfId="0" applyNumberFormat="1" applyFont="1" applyFill="1" applyBorder="1" applyAlignment="1" applyProtection="1">
      <alignment horizontal="center" vertical="justify" wrapText="1"/>
    </xf>
    <xf numFmtId="0" fontId="56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3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center"/>
    </xf>
    <xf numFmtId="11" fontId="30" fillId="0" borderId="0" xfId="0" applyNumberFormat="1" applyFont="1" applyFill="1" applyBorder="1" applyAlignment="1" applyProtection="1">
      <alignment horizontal="left" vertical="justify" wrapText="1"/>
    </xf>
    <xf numFmtId="0" fontId="32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0" fillId="0" borderId="0" xfId="0" applyFont="1" applyFill="1" applyBorder="1" applyAlignment="1" applyProtection="1">
      <alignment vertical="justify"/>
    </xf>
    <xf numFmtId="0" fontId="30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0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left" vertical="justify"/>
    </xf>
    <xf numFmtId="0" fontId="32" fillId="0" borderId="0" xfId="0" applyNumberFormat="1" applyFont="1" applyFill="1" applyBorder="1" applyAlignment="1" applyProtection="1">
      <alignment horizontal="center" vertical="justify"/>
    </xf>
    <xf numFmtId="49" fontId="36" fillId="0" borderId="0" xfId="0" applyNumberFormat="1" applyFont="1" applyFill="1" applyBorder="1" applyAlignment="1" applyProtection="1">
      <alignment horizontal="left" vertical="justify" wrapText="1"/>
    </xf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0" fillId="0" borderId="0" xfId="0" applyFont="1" applyFill="1" applyBorder="1"/>
    <xf numFmtId="0" fontId="12" fillId="0" borderId="0" xfId="0" applyFont="1" applyFill="1" applyBorder="1" applyProtection="1"/>
    <xf numFmtId="49" fontId="8" fillId="0" borderId="2" xfId="0" applyNumberFormat="1" applyFont="1" applyFill="1" applyBorder="1" applyAlignment="1" applyProtection="1"/>
    <xf numFmtId="49" fontId="19" fillId="0" borderId="2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65" fillId="0" borderId="0" xfId="0" applyFont="1" applyFill="1" applyBorder="1" applyAlignment="1"/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28" fillId="0" borderId="2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horizontal="right"/>
    </xf>
    <xf numFmtId="49" fontId="46" fillId="0" borderId="2" xfId="0" applyNumberFormat="1" applyFont="1" applyFill="1" applyBorder="1" applyAlignment="1" applyProtection="1">
      <alignment horizontal="left"/>
    </xf>
    <xf numFmtId="0" fontId="28" fillId="0" borderId="0" xfId="0" applyFont="1" applyFill="1" applyBorder="1" applyProtection="1"/>
    <xf numFmtId="0" fontId="28" fillId="0" borderId="0" xfId="0" applyFont="1" applyFill="1" applyBorder="1" applyAlignment="1"/>
    <xf numFmtId="0" fontId="28" fillId="0" borderId="2" xfId="0" applyFont="1" applyFill="1" applyBorder="1" applyProtection="1"/>
    <xf numFmtId="0" fontId="28" fillId="0" borderId="2" xfId="0" applyFont="1" applyFill="1" applyBorder="1" applyAlignment="1"/>
    <xf numFmtId="0" fontId="28" fillId="0" borderId="0" xfId="0" applyFont="1" applyFill="1" applyBorder="1" applyAlignment="1" applyProtection="1"/>
    <xf numFmtId="0" fontId="20" fillId="0" borderId="0" xfId="0" applyFont="1" applyFill="1" applyBorder="1" applyProtection="1"/>
    <xf numFmtId="0" fontId="28" fillId="0" borderId="2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/>
    <xf numFmtId="0" fontId="6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41" fillId="0" borderId="0" xfId="0" applyNumberFormat="1" applyFont="1" applyFill="1" applyBorder="1" applyAlignment="1">
      <alignment horizontal="center" vertical="center" wrapText="1" shrinkToFit="1"/>
    </xf>
    <xf numFmtId="0" fontId="6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6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/>
    <xf numFmtId="0" fontId="68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90"/>
    </xf>
    <xf numFmtId="49" fontId="64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164" fontId="36" fillId="0" borderId="0" xfId="1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/>
    <xf numFmtId="0" fontId="46" fillId="0" borderId="2" xfId="0" applyFont="1" applyFill="1" applyBorder="1" applyAlignment="1" applyProtection="1">
      <alignment vertical="center"/>
    </xf>
    <xf numFmtId="11" fontId="3" fillId="0" borderId="2" xfId="0" applyNumberFormat="1" applyFont="1" applyFill="1" applyBorder="1" applyAlignment="1" applyProtection="1">
      <alignment wrapText="1"/>
    </xf>
    <xf numFmtId="49" fontId="46" fillId="0" borderId="2" xfId="0" applyNumberFormat="1" applyFont="1" applyFill="1" applyBorder="1" applyAlignment="1" applyProtection="1">
      <alignment horizontal="left" vertical="center"/>
    </xf>
    <xf numFmtId="0" fontId="63" fillId="0" borderId="0" xfId="0" applyFont="1" applyFill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 wrapText="1" shrinkToFit="1"/>
    </xf>
    <xf numFmtId="0" fontId="13" fillId="2" borderId="13" xfId="0" applyNumberFormat="1" applyFont="1" applyFill="1" applyBorder="1" applyAlignment="1">
      <alignment horizontal="center" vertical="center" wrapText="1" shrinkToFit="1"/>
    </xf>
    <xf numFmtId="0" fontId="13" fillId="2" borderId="14" xfId="0" applyNumberFormat="1" applyFont="1" applyFill="1" applyBorder="1" applyAlignment="1">
      <alignment horizontal="center" vertical="center" wrapText="1" shrinkToFit="1"/>
    </xf>
    <xf numFmtId="0" fontId="13" fillId="2" borderId="7" xfId="0" applyNumberFormat="1" applyFont="1" applyFill="1" applyBorder="1" applyAlignment="1">
      <alignment horizontal="center" vertical="center" wrapText="1" shrinkToFit="1"/>
    </xf>
    <xf numFmtId="0" fontId="13" fillId="2" borderId="20" xfId="0" applyNumberFormat="1" applyFont="1" applyFill="1" applyBorder="1" applyAlignment="1">
      <alignment horizontal="center" vertical="center" wrapText="1" shrinkToFit="1"/>
    </xf>
    <xf numFmtId="0" fontId="13" fillId="2" borderId="8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0" fontId="13" fillId="2" borderId="15" xfId="0" applyNumberFormat="1" applyFont="1" applyFill="1" applyBorder="1" applyAlignment="1">
      <alignment horizontal="center" vertical="center" wrapText="1" shrinkToFit="1"/>
    </xf>
    <xf numFmtId="0" fontId="41" fillId="2" borderId="16" xfId="0" applyNumberFormat="1" applyFont="1" applyFill="1" applyBorder="1" applyAlignment="1">
      <alignment horizontal="center" vertical="center" wrapText="1" shrinkToFit="1"/>
    </xf>
    <xf numFmtId="0" fontId="13" fillId="2" borderId="17" xfId="0" applyNumberFormat="1" applyFont="1" applyFill="1" applyBorder="1" applyAlignment="1">
      <alignment horizontal="center" vertical="center" wrapText="1" shrinkToFit="1"/>
    </xf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 wrapText="1" shrinkToFit="1"/>
    </xf>
    <xf numFmtId="0" fontId="13" fillId="2" borderId="19" xfId="0" applyNumberFormat="1" applyFont="1" applyFill="1" applyBorder="1" applyAlignment="1">
      <alignment horizontal="center" vertical="center" wrapText="1" shrinkToFit="1"/>
    </xf>
    <xf numFmtId="0" fontId="13" fillId="2" borderId="3" xfId="0" applyNumberFormat="1" applyFont="1" applyFill="1" applyBorder="1" applyAlignment="1">
      <alignment horizontal="center" vertical="center" wrapText="1" shrinkToFit="1"/>
    </xf>
    <xf numFmtId="0" fontId="41" fillId="2" borderId="20" xfId="0" applyNumberFormat="1" applyFont="1" applyFill="1" applyBorder="1" applyAlignment="1">
      <alignment horizontal="center" vertical="center" wrapText="1" shrinkToFit="1"/>
    </xf>
    <xf numFmtId="0" fontId="13" fillId="2" borderId="21" xfId="0" applyNumberFormat="1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6" xfId="0" applyNumberFormat="1" applyFont="1" applyFill="1" applyBorder="1" applyAlignment="1">
      <alignment horizontal="center" vertical="center" wrapText="1" shrinkToFit="1"/>
    </xf>
    <xf numFmtId="0" fontId="13" fillId="2" borderId="27" xfId="0" applyNumberFormat="1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 shrinkToFit="1"/>
    </xf>
    <xf numFmtId="0" fontId="13" fillId="2" borderId="22" xfId="0" applyNumberFormat="1" applyFont="1" applyFill="1" applyBorder="1" applyAlignment="1">
      <alignment horizontal="center" vertical="center" wrapText="1" shrinkToFit="1"/>
    </xf>
    <xf numFmtId="0" fontId="13" fillId="2" borderId="5" xfId="0" applyNumberFormat="1" applyFont="1" applyFill="1" applyBorder="1" applyAlignment="1">
      <alignment horizontal="center" vertical="center" wrapText="1" shrinkToFit="1"/>
    </xf>
    <xf numFmtId="0" fontId="13" fillId="2" borderId="31" xfId="0" applyNumberFormat="1" applyFont="1" applyFill="1" applyBorder="1" applyAlignment="1">
      <alignment horizontal="center" vertical="center" wrapText="1" shrinkToFit="1"/>
    </xf>
    <xf numFmtId="0" fontId="13" fillId="2" borderId="24" xfId="0" applyNumberFormat="1" applyFont="1" applyFill="1" applyBorder="1" applyAlignment="1">
      <alignment horizontal="center" vertical="center" wrapText="1" shrinkToFit="1"/>
    </xf>
    <xf numFmtId="0" fontId="13" fillId="2" borderId="11" xfId="0" applyNumberFormat="1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>
      <alignment horizontal="center" vertical="center" wrapText="1" shrinkToFit="1"/>
    </xf>
    <xf numFmtId="0" fontId="13" fillId="2" borderId="30" xfId="0" applyNumberFormat="1" applyFont="1" applyFill="1" applyBorder="1" applyAlignment="1">
      <alignment horizontal="center" vertical="center" wrapText="1" shrinkToFit="1"/>
    </xf>
    <xf numFmtId="0" fontId="13" fillId="2" borderId="16" xfId="0" applyNumberFormat="1" applyFont="1" applyFill="1" applyBorder="1" applyAlignment="1">
      <alignment horizontal="center" vertical="center" wrapText="1" shrinkToFit="1"/>
    </xf>
    <xf numFmtId="0" fontId="13" fillId="2" borderId="25" xfId="0" applyNumberFormat="1" applyFont="1" applyFill="1" applyBorder="1" applyAlignment="1">
      <alignment horizontal="center" vertical="center" wrapText="1" shrinkToFit="1"/>
    </xf>
    <xf numFmtId="0" fontId="70" fillId="0" borderId="0" xfId="0" applyFont="1" applyFill="1" applyAlignment="1">
      <alignment horizontal="right" vertical="center"/>
    </xf>
    <xf numFmtId="0" fontId="69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41" fillId="2" borderId="23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14" xfId="0" applyNumberFormat="1" applyFont="1" applyFill="1" applyBorder="1" applyAlignment="1">
      <alignment horizontal="center" vertical="center" wrapText="1" shrinkToFit="1"/>
    </xf>
    <xf numFmtId="0" fontId="13" fillId="0" borderId="13" xfId="0" applyNumberFormat="1" applyFont="1" applyFill="1" applyBorder="1" applyAlignment="1">
      <alignment horizontal="center" vertical="center" wrapText="1" shrinkToFit="1"/>
    </xf>
    <xf numFmtId="0" fontId="13" fillId="0" borderId="15" xfId="0" applyNumberFormat="1" applyFont="1" applyFill="1" applyBorder="1" applyAlignment="1">
      <alignment horizontal="center" vertical="center" wrapText="1" shrinkToFit="1"/>
    </xf>
    <xf numFmtId="0" fontId="41" fillId="0" borderId="16" xfId="0" applyNumberFormat="1" applyFont="1" applyFill="1" applyBorder="1" applyAlignment="1">
      <alignment horizontal="center" vertical="center" wrapText="1" shrinkToFit="1"/>
    </xf>
    <xf numFmtId="0" fontId="13" fillId="0" borderId="17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13" fillId="0" borderId="6" xfId="0" applyNumberFormat="1" applyFont="1" applyFill="1" applyBorder="1" applyAlignment="1">
      <alignment horizontal="center" vertical="center" wrapText="1" shrinkToFi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19" xfId="0" applyNumberFormat="1" applyFont="1" applyFill="1" applyBorder="1" applyAlignment="1">
      <alignment horizontal="center" vertical="center" wrapText="1" shrinkToFit="1"/>
    </xf>
    <xf numFmtId="0" fontId="41" fillId="0" borderId="20" xfId="0" applyNumberFormat="1" applyFont="1" applyFill="1" applyBorder="1" applyAlignment="1">
      <alignment horizontal="center" vertical="center" wrapText="1" shrinkToFit="1"/>
    </xf>
    <xf numFmtId="0" fontId="13" fillId="0" borderId="21" xfId="0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 shrinkToFit="1"/>
    </xf>
    <xf numFmtId="0" fontId="13" fillId="0" borderId="9" xfId="0" applyNumberFormat="1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0" fontId="41" fillId="0" borderId="23" xfId="0" applyNumberFormat="1" applyFont="1" applyFill="1" applyBorder="1" applyAlignment="1">
      <alignment horizontal="center" vertical="center" wrapText="1" shrinkToFit="1"/>
    </xf>
    <xf numFmtId="0" fontId="13" fillId="0" borderId="24" xfId="0" applyNumberFormat="1" applyFont="1" applyFill="1" applyBorder="1" applyAlignment="1">
      <alignment horizontal="center" vertical="center" wrapText="1" shrinkToFit="1"/>
    </xf>
    <xf numFmtId="165" fontId="13" fillId="0" borderId="0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 wrapText="1" shrinkToFit="1"/>
    </xf>
    <xf numFmtId="0" fontId="13" fillId="3" borderId="32" xfId="0" applyNumberFormat="1" applyFont="1" applyFill="1" applyBorder="1" applyAlignment="1">
      <alignment horizontal="center" vertical="center" wrapText="1" shrinkToFit="1"/>
    </xf>
    <xf numFmtId="0" fontId="13" fillId="3" borderId="33" xfId="0" applyNumberFormat="1" applyFont="1" applyFill="1" applyBorder="1" applyAlignment="1">
      <alignment horizontal="center" vertical="center" wrapText="1" shrinkToFit="1"/>
    </xf>
    <xf numFmtId="0" fontId="13" fillId="3" borderId="65" xfId="0" applyNumberFormat="1" applyFont="1" applyFill="1" applyBorder="1" applyAlignment="1">
      <alignment horizontal="center" vertical="center" wrapText="1" shrinkToFit="1"/>
    </xf>
    <xf numFmtId="0" fontId="13" fillId="3" borderId="34" xfId="0" applyNumberFormat="1" applyFont="1" applyFill="1" applyBorder="1" applyAlignment="1">
      <alignment horizontal="center" vertical="center" wrapText="1" shrinkToFit="1"/>
    </xf>
    <xf numFmtId="0" fontId="13" fillId="3" borderId="4" xfId="0" applyNumberFormat="1" applyFont="1" applyFill="1" applyBorder="1" applyAlignment="1">
      <alignment horizontal="center" vertical="center" wrapText="1" shrinkToFit="1"/>
    </xf>
    <xf numFmtId="0" fontId="13" fillId="3" borderId="35" xfId="0" applyNumberFormat="1" applyFont="1" applyFill="1" applyBorder="1" applyAlignment="1">
      <alignment horizontal="center" vertical="center" wrapText="1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 wrapText="1" shrinkToFit="1"/>
    </xf>
    <xf numFmtId="0" fontId="13" fillId="3" borderId="6" xfId="0" applyNumberFormat="1" applyFont="1" applyFill="1" applyBorder="1" applyAlignment="1">
      <alignment horizontal="center" vertical="center" wrapText="1" shrinkToFit="1"/>
    </xf>
    <xf numFmtId="0" fontId="13" fillId="3" borderId="20" xfId="0" applyNumberFormat="1" applyFont="1" applyFill="1" applyBorder="1" applyAlignment="1">
      <alignment horizontal="center" vertical="center" wrapText="1" shrinkToFit="1"/>
    </xf>
    <xf numFmtId="0" fontId="13" fillId="3" borderId="21" xfId="0" applyNumberFormat="1" applyFont="1" applyFill="1" applyBorder="1" applyAlignment="1">
      <alignment horizontal="center" vertical="center" wrapText="1" shrinkToFit="1"/>
    </xf>
    <xf numFmtId="0" fontId="13" fillId="3" borderId="11" xfId="0" applyNumberFormat="1" applyFont="1" applyFill="1" applyBorder="1" applyAlignment="1">
      <alignment horizontal="center" vertical="center" wrapText="1" shrinkToFit="1"/>
    </xf>
    <xf numFmtId="0" fontId="13" fillId="3" borderId="3" xfId="0" applyNumberFormat="1" applyFont="1" applyFill="1" applyBorder="1" applyAlignment="1">
      <alignment horizontal="center" vertical="center" wrapText="1" shrinkToFit="1"/>
    </xf>
    <xf numFmtId="0" fontId="13" fillId="3" borderId="27" xfId="0" applyNumberFormat="1" applyFont="1" applyFill="1" applyBorder="1" applyAlignment="1">
      <alignment horizontal="center" vertical="center" wrapText="1" shrinkToFit="1"/>
    </xf>
    <xf numFmtId="0" fontId="13" fillId="3" borderId="2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 wrapText="1" shrinkToFit="1"/>
    </xf>
    <xf numFmtId="0" fontId="13" fillId="3" borderId="9" xfId="0" applyNumberFormat="1" applyFont="1" applyFill="1" applyBorder="1" applyAlignment="1">
      <alignment horizontal="center" vertical="center" wrapText="1" shrinkToFit="1"/>
    </xf>
    <xf numFmtId="0" fontId="13" fillId="3" borderId="23" xfId="0" applyNumberFormat="1" applyFont="1" applyFill="1" applyBorder="1" applyAlignment="1">
      <alignment horizontal="center" vertical="center" wrapText="1" shrinkToFit="1"/>
    </xf>
    <xf numFmtId="0" fontId="13" fillId="3" borderId="24" xfId="0" applyNumberFormat="1" applyFont="1" applyFill="1" applyBorder="1" applyAlignment="1">
      <alignment horizontal="center" vertical="center" wrapText="1" shrinkToFit="1"/>
    </xf>
    <xf numFmtId="0" fontId="13" fillId="3" borderId="30" xfId="0" applyNumberFormat="1" applyFont="1" applyFill="1" applyBorder="1" applyAlignment="1">
      <alignment horizontal="center" vertical="center" wrapText="1" shrinkToFit="1"/>
    </xf>
    <xf numFmtId="0" fontId="13" fillId="3" borderId="5" xfId="0" applyNumberFormat="1" applyFont="1" applyFill="1" applyBorder="1" applyAlignment="1">
      <alignment horizontal="center" vertical="center" wrapText="1" shrinkToFit="1"/>
    </xf>
    <xf numFmtId="0" fontId="13" fillId="3" borderId="3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 wrapText="1" shrinkToFit="1"/>
    </xf>
    <xf numFmtId="0" fontId="13" fillId="3" borderId="14" xfId="0" applyNumberFormat="1" applyFont="1" applyFill="1" applyBorder="1" applyAlignment="1">
      <alignment horizontal="center" vertical="center" wrapText="1" shrinkToFit="1"/>
    </xf>
    <xf numFmtId="0" fontId="13" fillId="3" borderId="16" xfId="0" applyNumberFormat="1" applyFont="1" applyFill="1" applyBorder="1" applyAlignment="1">
      <alignment horizontal="center" vertical="center" wrapText="1" shrinkToFit="1"/>
    </xf>
    <xf numFmtId="0" fontId="13" fillId="3" borderId="17" xfId="0" applyNumberFormat="1" applyFont="1" applyFill="1" applyBorder="1" applyAlignment="1">
      <alignment horizontal="center" vertical="center" wrapText="1" shrinkToFit="1"/>
    </xf>
    <xf numFmtId="0" fontId="13" fillId="3" borderId="25" xfId="0" applyNumberFormat="1" applyFont="1" applyFill="1" applyBorder="1" applyAlignment="1">
      <alignment horizontal="center" vertical="center" wrapText="1" shrinkToFit="1"/>
    </xf>
    <xf numFmtId="0" fontId="13" fillId="3" borderId="13" xfId="0" applyNumberFormat="1" applyFont="1" applyFill="1" applyBorder="1" applyAlignment="1">
      <alignment horizontal="center" vertical="center" wrapText="1" shrinkToFit="1"/>
    </xf>
    <xf numFmtId="0" fontId="13" fillId="3" borderId="26" xfId="0" applyNumberFormat="1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63" fillId="0" borderId="2" xfId="0" applyFont="1" applyFill="1" applyBorder="1"/>
    <xf numFmtId="0" fontId="6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left" vertical="justify" wrapText="1"/>
    </xf>
    <xf numFmtId="0" fontId="63" fillId="0" borderId="0" xfId="0" applyFont="1" applyFill="1" applyAlignment="1">
      <alignment vertical="justify" wrapText="1"/>
    </xf>
    <xf numFmtId="0" fontId="24" fillId="0" borderId="0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8" xfId="0" applyFont="1" applyFill="1" applyBorder="1" applyAlignment="1" applyProtection="1">
      <alignment horizontal="center" wrapText="1"/>
    </xf>
    <xf numFmtId="0" fontId="34" fillId="0" borderId="4" xfId="0" applyNumberFormat="1" applyFont="1" applyFill="1" applyBorder="1" applyAlignment="1" applyProtection="1">
      <alignment horizontal="left"/>
    </xf>
    <xf numFmtId="0" fontId="34" fillId="0" borderId="4" xfId="0" applyNumberFormat="1" applyFont="1" applyFill="1" applyBorder="1" applyAlignment="1" applyProtection="1">
      <alignment horizontal="center"/>
    </xf>
    <xf numFmtId="0" fontId="34" fillId="0" borderId="66" xfId="0" applyNumberFormat="1" applyFont="1" applyFill="1" applyBorder="1" applyAlignment="1" applyProtection="1">
      <alignment horizontal="left"/>
    </xf>
    <xf numFmtId="0" fontId="34" fillId="0" borderId="4" xfId="0" applyFont="1" applyFill="1" applyBorder="1" applyAlignment="1" applyProtection="1">
      <alignment horizontal="center" vertical="center"/>
    </xf>
    <xf numFmtId="49" fontId="24" fillId="0" borderId="51" xfId="0" applyNumberFormat="1" applyFont="1" applyFill="1" applyBorder="1" applyAlignment="1" applyProtection="1">
      <alignment vertical="justify"/>
    </xf>
    <xf numFmtId="49" fontId="24" fillId="0" borderId="0" xfId="0" applyNumberFormat="1" applyFont="1" applyFill="1" applyBorder="1" applyAlignment="1" applyProtection="1">
      <alignment vertical="justify"/>
    </xf>
    <xf numFmtId="0" fontId="28" fillId="0" borderId="0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top" wrapText="1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49" fontId="28" fillId="0" borderId="36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49" fontId="28" fillId="0" borderId="49" xfId="0" applyNumberFormat="1" applyFont="1" applyFill="1" applyBorder="1" applyAlignment="1" applyProtection="1">
      <alignment horizontal="center" vertical="center" wrapText="1"/>
    </xf>
    <xf numFmtId="0" fontId="28" fillId="0" borderId="60" xfId="0" applyFont="1" applyFill="1" applyBorder="1" applyAlignment="1" applyProtection="1">
      <alignment horizontal="left" vertical="center" wrapText="1" shrinkToFit="1"/>
    </xf>
    <xf numFmtId="0" fontId="28" fillId="0" borderId="2" xfId="0" applyFont="1" applyFill="1" applyBorder="1" applyAlignment="1" applyProtection="1">
      <alignment horizontal="left" vertical="center" wrapText="1" shrinkToFit="1"/>
    </xf>
    <xf numFmtId="0" fontId="13" fillId="0" borderId="7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28" fillId="0" borderId="37" xfId="0" applyNumberFormat="1" applyFont="1" applyFill="1" applyBorder="1" applyAlignment="1" applyProtection="1">
      <alignment horizontal="center" vertical="center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42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8" fillId="0" borderId="70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Protection="1"/>
    <xf numFmtId="0" fontId="28" fillId="0" borderId="41" xfId="0" applyFont="1" applyFill="1" applyBorder="1" applyProtection="1"/>
    <xf numFmtId="0" fontId="28" fillId="0" borderId="13" xfId="0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</xf>
    <xf numFmtId="49" fontId="28" fillId="0" borderId="43" xfId="0" applyNumberFormat="1" applyFont="1" applyFill="1" applyBorder="1" applyAlignment="1" applyProtection="1">
      <alignment horizontal="center" vertical="center" wrapText="1"/>
    </xf>
    <xf numFmtId="49" fontId="28" fillId="0" borderId="53" xfId="0" applyNumberFormat="1" applyFont="1" applyFill="1" applyBorder="1" applyAlignment="1" applyProtection="1">
      <alignment horizontal="center" vertical="center" wrapText="1"/>
    </xf>
    <xf numFmtId="49" fontId="28" fillId="0" borderId="5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 applyProtection="1">
      <alignment horizontal="center" vertical="center"/>
    </xf>
    <xf numFmtId="0" fontId="28" fillId="0" borderId="40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30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42" fillId="0" borderId="28" xfId="0" applyNumberFormat="1" applyFont="1" applyFill="1" applyBorder="1" applyAlignment="1" applyProtection="1">
      <alignment horizontal="center" vertical="center"/>
    </xf>
    <xf numFmtId="0" fontId="42" fillId="0" borderId="29" xfId="0" applyNumberFormat="1" applyFont="1" applyFill="1" applyBorder="1" applyAlignment="1" applyProtection="1">
      <alignment horizontal="center" vertical="center"/>
    </xf>
    <xf numFmtId="0" fontId="28" fillId="0" borderId="4" xfId="0" applyFont="1" applyFill="1" applyBorder="1" applyProtection="1"/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42" fillId="0" borderId="56" xfId="0" applyNumberFormat="1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right" vertical="center"/>
    </xf>
    <xf numFmtId="0" fontId="28" fillId="0" borderId="43" xfId="0" applyFont="1" applyFill="1" applyBorder="1" applyAlignment="1" applyProtection="1">
      <alignment horizontal="right" vertical="center"/>
    </xf>
    <xf numFmtId="0" fontId="42" fillId="0" borderId="52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right" vertical="center" wrapText="1"/>
    </xf>
    <xf numFmtId="49" fontId="28" fillId="0" borderId="43" xfId="0" applyNumberFormat="1" applyFont="1" applyFill="1" applyBorder="1" applyAlignment="1" applyProtection="1">
      <alignment horizontal="right" vertical="center" wrapText="1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8" fillId="0" borderId="26" xfId="0" applyNumberFormat="1" applyFont="1" applyFill="1" applyBorder="1" applyAlignment="1" applyProtection="1">
      <alignment horizontal="center" vertical="center"/>
    </xf>
    <xf numFmtId="49" fontId="20" fillId="0" borderId="36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left" vertical="center" wrapText="1" shrinkToFit="1"/>
    </xf>
    <xf numFmtId="0" fontId="28" fillId="0" borderId="3" xfId="0" applyFont="1" applyFill="1" applyBorder="1" applyAlignment="1" applyProtection="1">
      <alignment horizontal="left" vertical="center" wrapText="1" shrinkToFit="1"/>
    </xf>
    <xf numFmtId="0" fontId="28" fillId="0" borderId="6" xfId="0" applyFont="1" applyFill="1" applyBorder="1" applyAlignment="1" applyProtection="1">
      <alignment horizontal="left" vertical="center" wrapText="1" shrinkToFit="1"/>
    </xf>
    <xf numFmtId="49" fontId="20" fillId="0" borderId="46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vertical="center" wrapText="1"/>
    </xf>
    <xf numFmtId="0" fontId="28" fillId="0" borderId="4" xfId="0" applyFont="1" applyFill="1" applyBorder="1" applyAlignment="1" applyProtection="1">
      <alignment vertical="center" wrapText="1"/>
    </xf>
    <xf numFmtId="0" fontId="28" fillId="0" borderId="32" xfId="0" applyFont="1" applyFill="1" applyBorder="1" applyAlignment="1" applyProtection="1">
      <alignment vertical="center" wrapText="1"/>
    </xf>
    <xf numFmtId="0" fontId="28" fillId="0" borderId="10" xfId="0" applyFont="1" applyFill="1" applyBorder="1" applyAlignment="1" applyProtection="1">
      <alignment horizontal="right" vertical="center" wrapText="1"/>
    </xf>
    <xf numFmtId="0" fontId="28" fillId="0" borderId="43" xfId="0" applyFont="1" applyFill="1" applyBorder="1" applyAlignment="1" applyProtection="1">
      <alignment horizontal="right" vertical="center" wrapText="1"/>
    </xf>
    <xf numFmtId="0" fontId="28" fillId="0" borderId="44" xfId="0" applyFont="1" applyFill="1" applyBorder="1" applyAlignment="1" applyProtection="1">
      <alignment horizontal="right" vertical="center" wrapText="1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42" fillId="0" borderId="57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8" fillId="0" borderId="69" xfId="0" applyNumberFormat="1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center" vertical="center" wrapText="1"/>
    </xf>
    <xf numFmtId="49" fontId="28" fillId="0" borderId="51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18" fillId="0" borderId="38" xfId="0" applyNumberFormat="1" applyFont="1" applyFill="1" applyBorder="1" applyAlignment="1" applyProtection="1">
      <alignment horizontal="center" vertical="center"/>
    </xf>
    <xf numFmtId="0" fontId="18" fillId="0" borderId="42" xfId="0" applyNumberFormat="1" applyFont="1" applyFill="1" applyBorder="1" applyAlignment="1" applyProtection="1">
      <alignment horizontal="center" vertical="center"/>
    </xf>
    <xf numFmtId="0" fontId="18" fillId="0" borderId="56" xfId="0" applyNumberFormat="1" applyFont="1" applyFill="1" applyBorder="1" applyAlignment="1" applyProtection="1">
      <alignment horizontal="center" vertical="center"/>
    </xf>
    <xf numFmtId="0" fontId="18" fillId="0" borderId="29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8" fillId="0" borderId="5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44" fillId="0" borderId="0" xfId="0" applyNumberFormat="1" applyFont="1" applyFill="1" applyBorder="1" applyAlignment="1" applyProtection="1">
      <alignment horizontal="center"/>
    </xf>
    <xf numFmtId="49" fontId="47" fillId="0" borderId="0" xfId="0" applyNumberFormat="1" applyFont="1" applyFill="1" applyBorder="1" applyAlignment="1" applyProtection="1">
      <alignment horizontal="righ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" fillId="0" borderId="6" xfId="0" applyNumberFormat="1" applyFont="1" applyFill="1" applyBorder="1" applyAlignment="1" applyProtection="1">
      <alignment horizontal="center" vertical="center"/>
    </xf>
    <xf numFmtId="11" fontId="61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right" vertical="top" wrapText="1"/>
    </xf>
    <xf numFmtId="0" fontId="28" fillId="0" borderId="3" xfId="0" applyFont="1" applyFill="1" applyBorder="1" applyAlignment="1" applyProtection="1">
      <alignment horizontal="right" vertical="top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1" fontId="18" fillId="0" borderId="40" xfId="0" applyNumberFormat="1" applyFont="1" applyFill="1" applyBorder="1" applyAlignment="1" applyProtection="1">
      <alignment horizontal="center" vertical="center"/>
    </xf>
    <xf numFmtId="1" fontId="18" fillId="0" borderId="38" xfId="0" applyNumberFormat="1" applyFont="1" applyFill="1" applyBorder="1" applyAlignment="1" applyProtection="1">
      <alignment horizontal="center" vertical="center"/>
    </xf>
    <xf numFmtId="1" fontId="18" fillId="0" borderId="29" xfId="0" applyNumberFormat="1" applyFont="1" applyFill="1" applyBorder="1" applyAlignment="1" applyProtection="1">
      <alignment horizontal="center" vertical="center"/>
    </xf>
    <xf numFmtId="1" fontId="18" fillId="0" borderId="52" xfId="0" applyNumberFormat="1" applyFont="1" applyFill="1" applyBorder="1" applyAlignment="1" applyProtection="1">
      <alignment horizontal="center" vertical="center"/>
    </xf>
    <xf numFmtId="165" fontId="18" fillId="0" borderId="37" xfId="0" applyNumberFormat="1" applyFont="1" applyFill="1" applyBorder="1" applyAlignment="1" applyProtection="1">
      <alignment horizontal="center" vertical="center"/>
    </xf>
    <xf numFmtId="165" fontId="18" fillId="0" borderId="38" xfId="0" applyNumberFormat="1" applyFont="1" applyFill="1" applyBorder="1" applyAlignment="1" applyProtection="1">
      <alignment horizontal="center" vertical="center"/>
    </xf>
    <xf numFmtId="1" fontId="18" fillId="0" borderId="42" xfId="0" applyNumberFormat="1" applyFont="1" applyFill="1" applyBorder="1" applyAlignment="1" applyProtection="1">
      <alignment horizontal="center" vertical="center"/>
    </xf>
    <xf numFmtId="1" fontId="18" fillId="0" borderId="37" xfId="0" applyNumberFormat="1" applyFont="1" applyFill="1" applyBorder="1" applyAlignment="1" applyProtection="1">
      <alignment horizontal="center" vertical="center"/>
    </xf>
    <xf numFmtId="0" fontId="18" fillId="0" borderId="37" xfId="0" applyNumberFormat="1" applyFont="1" applyFill="1" applyBorder="1" applyAlignment="1" applyProtection="1">
      <alignment horizontal="center" vertical="center"/>
    </xf>
    <xf numFmtId="49" fontId="51" fillId="0" borderId="1" xfId="0" applyNumberFormat="1" applyFont="1" applyFill="1" applyBorder="1" applyAlignment="1" applyProtection="1">
      <alignment horizontal="right" vertical="justify"/>
    </xf>
    <xf numFmtId="0" fontId="50" fillId="0" borderId="1" xfId="0" applyFont="1" applyFill="1" applyBorder="1" applyAlignment="1" applyProtection="1">
      <alignment horizontal="center" vertical="top"/>
    </xf>
    <xf numFmtId="49" fontId="51" fillId="0" borderId="1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top"/>
    </xf>
    <xf numFmtId="0" fontId="28" fillId="0" borderId="8" xfId="0" applyFont="1" applyFill="1" applyBorder="1" applyAlignment="1" applyProtection="1">
      <alignment horizontal="right" vertical="top" wrapText="1"/>
    </xf>
    <xf numFmtId="0" fontId="28" fillId="0" borderId="5" xfId="0" applyFont="1" applyFill="1" applyBorder="1" applyAlignment="1" applyProtection="1">
      <alignment horizontal="right" vertical="top" wrapText="1"/>
    </xf>
    <xf numFmtId="1" fontId="18" fillId="0" borderId="57" xfId="0" applyNumberFormat="1" applyFont="1" applyFill="1" applyBorder="1" applyAlignment="1" applyProtection="1">
      <alignment horizontal="center" vertical="center"/>
    </xf>
    <xf numFmtId="1" fontId="18" fillId="0" borderId="28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right" vertical="top" wrapText="1"/>
    </xf>
    <xf numFmtId="0" fontId="28" fillId="0" borderId="4" xfId="0" applyFont="1" applyFill="1" applyBorder="1" applyAlignment="1" applyProtection="1">
      <alignment horizontal="right" vertical="top" wrapText="1"/>
    </xf>
    <xf numFmtId="0" fontId="18" fillId="0" borderId="32" xfId="0" applyNumberFormat="1" applyFont="1" applyFill="1" applyBorder="1" applyAlignment="1" applyProtection="1">
      <alignment horizontal="center" vertical="center"/>
    </xf>
    <xf numFmtId="49" fontId="28" fillId="0" borderId="58" xfId="0" applyNumberFormat="1" applyFont="1" applyFill="1" applyBorder="1" applyAlignment="1" applyProtection="1">
      <alignment horizontal="center" vertical="center" wrapText="1"/>
    </xf>
    <xf numFmtId="49" fontId="28" fillId="0" borderId="22" xfId="0" applyNumberFormat="1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42" fillId="0" borderId="43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right" vertical="center"/>
    </xf>
    <xf numFmtId="0" fontId="13" fillId="0" borderId="43" xfId="0" applyFont="1" applyFill="1" applyBorder="1" applyAlignment="1" applyProtection="1">
      <alignment horizontal="right" vertic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 textRotation="90"/>
    </xf>
    <xf numFmtId="0" fontId="28" fillId="0" borderId="69" xfId="0" applyFont="1" applyFill="1" applyBorder="1" applyAlignment="1" applyProtection="1">
      <alignment horizontal="left" vertical="center" wrapText="1" shrinkToFit="1"/>
    </xf>
    <xf numFmtId="0" fontId="28" fillId="0" borderId="41" xfId="0" applyFont="1" applyFill="1" applyBorder="1" applyAlignment="1" applyProtection="1">
      <alignment horizontal="left" vertical="center" wrapText="1" shrinkToFit="1"/>
    </xf>
    <xf numFmtId="0" fontId="28" fillId="0" borderId="47" xfId="0" applyFont="1" applyFill="1" applyBorder="1" applyAlignment="1" applyProtection="1">
      <alignment horizontal="left" vertical="center" wrapText="1" shrinkToFit="1"/>
    </xf>
    <xf numFmtId="0" fontId="28" fillId="0" borderId="71" xfId="0" applyNumberFormat="1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left" vertical="center" wrapText="1"/>
    </xf>
    <xf numFmtId="0" fontId="28" fillId="0" borderId="3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8" fillId="0" borderId="13" xfId="0" applyFont="1" applyFill="1" applyBorder="1" applyAlignment="1" applyProtection="1">
      <alignment horizontal="left" vertical="center" wrapText="1"/>
    </xf>
    <xf numFmtId="0" fontId="28" fillId="0" borderId="14" xfId="0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64" xfId="0" applyFont="1" applyFill="1" applyBorder="1" applyAlignment="1" applyProtection="1">
      <alignment horizontal="center" vertical="center"/>
      <protection locked="0"/>
    </xf>
    <xf numFmtId="0" fontId="28" fillId="0" borderId="63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right" vertical="center"/>
    </xf>
    <xf numFmtId="0" fontId="20" fillId="0" borderId="44" xfId="0" applyFont="1" applyFill="1" applyBorder="1" applyAlignment="1" applyProtection="1">
      <alignment horizontal="center" vertical="center" wrapText="1"/>
    </xf>
    <xf numFmtId="49" fontId="28" fillId="0" borderId="48" xfId="0" applyNumberFormat="1" applyFont="1" applyFill="1" applyBorder="1" applyAlignment="1" applyProtection="1">
      <alignment horizontal="center" vertical="center" wrapText="1"/>
    </xf>
    <xf numFmtId="49" fontId="28" fillId="0" borderId="19" xfId="0" applyNumberFormat="1" applyFont="1" applyFill="1" applyBorder="1" applyAlignment="1" applyProtection="1">
      <alignment horizontal="center"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Protection="1"/>
    <xf numFmtId="0" fontId="28" fillId="0" borderId="13" xfId="0" applyFont="1" applyFill="1" applyBorder="1" applyProtection="1"/>
    <xf numFmtId="0" fontId="38" fillId="0" borderId="50" xfId="0" applyNumberFormat="1" applyFont="1" applyFill="1" applyBorder="1" applyAlignment="1" applyProtection="1">
      <alignment horizontal="center" vertical="center"/>
    </xf>
    <xf numFmtId="0" fontId="38" fillId="0" borderId="55" xfId="0" applyNumberFormat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 textRotation="90"/>
    </xf>
    <xf numFmtId="0" fontId="3" fillId="0" borderId="51" xfId="0" applyFont="1" applyFill="1" applyBorder="1" applyAlignment="1" applyProtection="1">
      <alignment horizontal="center" vertical="center" textRotation="90"/>
    </xf>
    <xf numFmtId="0" fontId="3" fillId="0" borderId="55" xfId="0" applyFont="1" applyFill="1" applyBorder="1" applyAlignment="1" applyProtection="1">
      <alignment horizontal="center" vertical="center" textRotation="90"/>
    </xf>
    <xf numFmtId="0" fontId="3" fillId="0" borderId="46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59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53" xfId="0" applyFont="1" applyFill="1" applyBorder="1" applyAlignment="1" applyProtection="1">
      <alignment horizontal="center" vertical="center" textRotation="90"/>
    </xf>
    <xf numFmtId="0" fontId="3" fillId="0" borderId="54" xfId="0" applyFont="1" applyFill="1" applyBorder="1" applyAlignment="1" applyProtection="1">
      <alignment horizontal="center" vertical="center" textRotation="90"/>
    </xf>
    <xf numFmtId="0" fontId="36" fillId="0" borderId="50" xfId="0" applyFont="1" applyFill="1" applyBorder="1" applyAlignment="1" applyProtection="1">
      <alignment horizontal="center" vertical="center"/>
    </xf>
    <xf numFmtId="0" fontId="36" fillId="0" borderId="55" xfId="0" applyFont="1" applyFill="1" applyBorder="1" applyAlignment="1" applyProtection="1">
      <alignment horizontal="center" vertical="center"/>
    </xf>
    <xf numFmtId="0" fontId="36" fillId="0" borderId="62" xfId="0" applyFont="1" applyFill="1" applyBorder="1" applyAlignment="1" applyProtection="1">
      <alignment horizontal="center" vertical="center"/>
    </xf>
    <xf numFmtId="0" fontId="36" fillId="0" borderId="54" xfId="0" applyFont="1" applyFill="1" applyBorder="1" applyAlignment="1" applyProtection="1">
      <alignment horizontal="center" vertical="center"/>
    </xf>
    <xf numFmtId="0" fontId="24" fillId="0" borderId="51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59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53" xfId="0" applyFont="1" applyFill="1" applyBorder="1" applyAlignment="1" applyProtection="1">
      <alignment horizontal="center" vertical="center" textRotation="90"/>
    </xf>
    <xf numFmtId="0" fontId="21" fillId="0" borderId="54" xfId="0" applyFont="1" applyFill="1" applyBorder="1" applyAlignment="1" applyProtection="1">
      <alignment horizontal="center" vertical="center" textRotation="90"/>
    </xf>
    <xf numFmtId="0" fontId="21" fillId="0" borderId="46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46" xfId="0" applyFont="1" applyFill="1" applyBorder="1" applyAlignment="1" applyProtection="1">
      <alignment horizontal="center" vertical="center" textRotation="90" wrapText="1"/>
    </xf>
    <xf numFmtId="0" fontId="21" fillId="0" borderId="59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54" xfId="0" applyFont="1" applyFill="1" applyBorder="1" applyAlignment="1" applyProtection="1">
      <alignment horizontal="center" vertical="center" textRotation="90" wrapText="1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51" xfId="0" applyFont="1" applyFill="1" applyBorder="1" applyAlignment="1" applyProtection="1">
      <alignment horizontal="center" vertical="center" wrapText="1"/>
    </xf>
    <xf numFmtId="0" fontId="38" fillId="0" borderId="55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29" fillId="0" borderId="59" xfId="0" applyFont="1" applyFill="1" applyBorder="1" applyAlignment="1" applyProtection="1">
      <alignment horizontal="center" vertical="center" textRotation="90"/>
    </xf>
    <xf numFmtId="0" fontId="29" fillId="0" borderId="45" xfId="0" applyFont="1" applyFill="1" applyBorder="1" applyAlignment="1" applyProtection="1">
      <alignment horizontal="center" vertical="center" textRotation="90"/>
    </xf>
    <xf numFmtId="0" fontId="29" fillId="0" borderId="18" xfId="0" applyFont="1" applyFill="1" applyBorder="1" applyAlignment="1" applyProtection="1">
      <alignment horizontal="center" vertical="center" textRotation="90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/>
    </xf>
    <xf numFmtId="49" fontId="22" fillId="0" borderId="26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49" fontId="22" fillId="0" borderId="25" xfId="0" applyNumberFormat="1" applyFont="1" applyFill="1" applyBorder="1" applyAlignment="1" applyProtection="1">
      <alignment horizontal="center" vertical="center"/>
    </xf>
    <xf numFmtId="49" fontId="33" fillId="0" borderId="50" xfId="0" applyNumberFormat="1" applyFont="1" applyFill="1" applyBorder="1" applyAlignment="1" applyProtection="1">
      <alignment horizontal="center" vertical="center" wrapText="1"/>
    </xf>
    <xf numFmtId="49" fontId="33" fillId="0" borderId="51" xfId="0" applyNumberFormat="1" applyFont="1" applyFill="1" applyBorder="1" applyAlignment="1" applyProtection="1">
      <alignment horizontal="center" vertical="center" wrapText="1"/>
    </xf>
    <xf numFmtId="49" fontId="33" fillId="0" borderId="55" xfId="0" applyNumberFormat="1" applyFont="1" applyFill="1" applyBorder="1" applyAlignment="1" applyProtection="1">
      <alignment horizontal="center" vertical="center" wrapText="1"/>
    </xf>
    <xf numFmtId="49" fontId="33" fillId="0" borderId="62" xfId="0" applyNumberFormat="1" applyFont="1" applyFill="1" applyBorder="1" applyAlignment="1" applyProtection="1">
      <alignment horizontal="center" vertical="center" wrapText="1"/>
    </xf>
    <xf numFmtId="49" fontId="33" fillId="0" borderId="53" xfId="0" applyNumberFormat="1" applyFont="1" applyFill="1" applyBorder="1" applyAlignment="1" applyProtection="1">
      <alignment horizontal="center" vertical="center" wrapText="1"/>
    </xf>
    <xf numFmtId="49" fontId="33" fillId="0" borderId="54" xfId="0" applyNumberFormat="1" applyFont="1" applyFill="1" applyBorder="1" applyAlignment="1" applyProtection="1">
      <alignment horizontal="center" vertical="center" wrapText="1"/>
    </xf>
    <xf numFmtId="0" fontId="33" fillId="0" borderId="50" xfId="0" applyFont="1" applyFill="1" applyBorder="1" applyAlignment="1" applyProtection="1">
      <alignment horizontal="center" vertical="center" wrapText="1"/>
    </xf>
    <xf numFmtId="0" fontId="33" fillId="0" borderId="51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62" xfId="0" applyFont="1" applyFill="1" applyBorder="1" applyAlignment="1" applyProtection="1">
      <alignment horizontal="center" vertical="center" wrapText="1"/>
    </xf>
    <xf numFmtId="0" fontId="33" fillId="0" borderId="53" xfId="0" applyFont="1" applyFill="1" applyBorder="1" applyAlignment="1" applyProtection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left"/>
    </xf>
    <xf numFmtId="0" fontId="34" fillId="0" borderId="43" xfId="0" applyFont="1" applyFill="1" applyBorder="1" applyAlignment="1" applyProtection="1">
      <alignment horizontal="left"/>
    </xf>
    <xf numFmtId="0" fontId="34" fillId="0" borderId="44" xfId="0" applyFont="1" applyFill="1" applyBorder="1" applyAlignment="1" applyProtection="1">
      <alignment horizontal="left"/>
    </xf>
    <xf numFmtId="0" fontId="34" fillId="0" borderId="10" xfId="0" applyFont="1" applyFill="1" applyBorder="1" applyAlignment="1" applyProtection="1">
      <alignment horizontal="center"/>
    </xf>
    <xf numFmtId="0" fontId="34" fillId="0" borderId="44" xfId="0" applyFont="1" applyFill="1" applyBorder="1" applyAlignment="1" applyProtection="1">
      <alignment horizontal="center"/>
    </xf>
    <xf numFmtId="0" fontId="35" fillId="0" borderId="67" xfId="0" applyFont="1" applyFill="1" applyBorder="1" applyAlignment="1" applyProtection="1">
      <alignment horizontal="center" vertical="center" textRotation="90" wrapText="1"/>
    </xf>
    <xf numFmtId="0" fontId="35" fillId="0" borderId="68" xfId="0" applyFont="1" applyFill="1" applyBorder="1" applyAlignment="1" applyProtection="1">
      <alignment horizontal="center" vertical="center" textRotation="90" wrapText="1"/>
    </xf>
    <xf numFmtId="0" fontId="35" fillId="0" borderId="50" xfId="0" applyFont="1" applyFill="1" applyBorder="1" applyAlignment="1" applyProtection="1">
      <alignment horizontal="center" vertical="center" wrapText="1"/>
    </xf>
    <xf numFmtId="0" fontId="35" fillId="0" borderId="55" xfId="0" applyFont="1" applyFill="1" applyBorder="1" applyAlignment="1" applyProtection="1">
      <alignment horizontal="center" vertical="center" wrapText="1"/>
    </xf>
    <xf numFmtId="0" fontId="35" fillId="0" borderId="62" xfId="0" applyFont="1" applyFill="1" applyBorder="1" applyAlignment="1" applyProtection="1">
      <alignment horizontal="center" vertical="center" wrapText="1"/>
    </xf>
    <xf numFmtId="0" fontId="35" fillId="0" borderId="54" xfId="0" applyFont="1" applyFill="1" applyBorder="1" applyAlignment="1" applyProtection="1">
      <alignment horizontal="center" vertical="center" wrapText="1"/>
    </xf>
    <xf numFmtId="0" fontId="35" fillId="0" borderId="50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62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21" fillId="0" borderId="53" xfId="0" applyFont="1" applyFill="1" applyBorder="1" applyAlignment="1" applyProtection="1">
      <alignment horizontal="center"/>
    </xf>
    <xf numFmtId="0" fontId="35" fillId="0" borderId="50" xfId="0" applyFont="1" applyFill="1" applyBorder="1" applyAlignment="1" applyProtection="1">
      <alignment horizontal="left" vertical="top" wrapText="1"/>
    </xf>
    <xf numFmtId="0" fontId="35" fillId="0" borderId="51" xfId="0" applyFont="1" applyFill="1" applyBorder="1" applyAlignment="1" applyProtection="1">
      <alignment horizontal="left" vertical="top" wrapText="1"/>
    </xf>
    <xf numFmtId="0" fontId="35" fillId="0" borderId="55" xfId="0" applyFont="1" applyFill="1" applyBorder="1" applyAlignment="1" applyProtection="1">
      <alignment horizontal="left" vertical="top" wrapText="1"/>
    </xf>
    <xf numFmtId="0" fontId="35" fillId="0" borderId="62" xfId="0" applyFont="1" applyFill="1" applyBorder="1" applyAlignment="1" applyProtection="1">
      <alignment horizontal="left" vertical="top" wrapText="1"/>
    </xf>
    <xf numFmtId="0" fontId="35" fillId="0" borderId="53" xfId="0" applyFont="1" applyFill="1" applyBorder="1" applyAlignment="1" applyProtection="1">
      <alignment horizontal="left" vertical="top" wrapText="1"/>
    </xf>
    <xf numFmtId="0" fontId="35" fillId="0" borderId="54" xfId="0" applyFont="1" applyFill="1" applyBorder="1" applyAlignment="1" applyProtection="1">
      <alignment horizontal="left" vertical="top" wrapText="1"/>
    </xf>
    <xf numFmtId="49" fontId="35" fillId="0" borderId="50" xfId="0" applyNumberFormat="1" applyFont="1" applyFill="1" applyBorder="1" applyAlignment="1" applyProtection="1">
      <alignment horizontal="center" vertical="center" wrapText="1"/>
    </xf>
    <xf numFmtId="49" fontId="35" fillId="0" borderId="55" xfId="0" applyNumberFormat="1" applyFont="1" applyFill="1" applyBorder="1" applyAlignment="1" applyProtection="1">
      <alignment horizontal="center" vertical="center" wrapText="1"/>
    </xf>
    <xf numFmtId="49" fontId="35" fillId="0" borderId="62" xfId="0" applyNumberFormat="1" applyFont="1" applyFill="1" applyBorder="1" applyAlignment="1" applyProtection="1">
      <alignment horizontal="center" vertical="center" wrapText="1"/>
    </xf>
    <xf numFmtId="49" fontId="35" fillId="0" borderId="54" xfId="0" applyNumberFormat="1" applyFont="1" applyFill="1" applyBorder="1" applyAlignment="1" applyProtection="1">
      <alignment horizontal="center" vertical="center" wrapText="1"/>
    </xf>
    <xf numFmtId="49" fontId="27" fillId="0" borderId="50" xfId="0" applyNumberFormat="1" applyFont="1" applyFill="1" applyBorder="1" applyAlignment="1" applyProtection="1">
      <alignment horizontal="center" vertical="center"/>
    </xf>
    <xf numFmtId="49" fontId="27" fillId="0" borderId="51" xfId="0" applyNumberFormat="1" applyFont="1" applyFill="1" applyBorder="1" applyAlignment="1" applyProtection="1">
      <alignment horizontal="center" vertical="center"/>
    </xf>
    <xf numFmtId="49" fontId="27" fillId="0" borderId="55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49" fontId="27" fillId="0" borderId="54" xfId="0" applyNumberFormat="1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 applyProtection="1">
      <alignment horizontal="center" vertical="center"/>
    </xf>
    <xf numFmtId="0" fontId="24" fillId="0" borderId="55" xfId="0" applyFont="1" applyFill="1" applyBorder="1" applyAlignment="1" applyProtection="1">
      <alignment horizontal="center" vertical="center"/>
    </xf>
    <xf numFmtId="0" fontId="24" fillId="0" borderId="62" xfId="0" applyFont="1" applyFill="1" applyBorder="1" applyAlignment="1" applyProtection="1">
      <alignment horizontal="center" vertical="center"/>
    </xf>
    <xf numFmtId="0" fontId="24" fillId="0" borderId="54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center"/>
    </xf>
    <xf numFmtId="0" fontId="20" fillId="0" borderId="2" xfId="0" applyNumberFormat="1" applyFont="1" applyFill="1" applyBorder="1" applyAlignment="1" applyProtection="1">
      <alignment horizontal="center"/>
    </xf>
    <xf numFmtId="49" fontId="14" fillId="0" borderId="2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44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3" fillId="0" borderId="50" xfId="0" applyFont="1" applyFill="1" applyBorder="1" applyAlignment="1" applyProtection="1">
      <alignment horizontal="center" vertical="center"/>
    </xf>
    <xf numFmtId="0" fontId="33" fillId="0" borderId="51" xfId="0" applyFont="1" applyFill="1" applyBorder="1" applyAlignment="1" applyProtection="1">
      <alignment horizontal="center" vertical="center"/>
    </xf>
    <xf numFmtId="0" fontId="33" fillId="0" borderId="55" xfId="0" applyFont="1" applyFill="1" applyBorder="1" applyAlignment="1" applyProtection="1">
      <alignment horizontal="center" vertical="center"/>
    </xf>
    <xf numFmtId="0" fontId="33" fillId="0" borderId="62" xfId="0" applyFont="1" applyFill="1" applyBorder="1" applyAlignment="1" applyProtection="1">
      <alignment horizontal="center" vertical="center"/>
    </xf>
    <xf numFmtId="0" fontId="33" fillId="0" borderId="53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 applyProtection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/>
    </xf>
    <xf numFmtId="0" fontId="34" fillId="0" borderId="44" xfId="0" applyNumberFormat="1" applyFont="1" applyFill="1" applyBorder="1" applyAlignment="1" applyProtection="1">
      <alignment horizontal="center" vertical="center"/>
    </xf>
    <xf numFmtId="49" fontId="27" fillId="0" borderId="50" xfId="0" applyNumberFormat="1" applyFont="1" applyFill="1" applyBorder="1" applyAlignment="1" applyProtection="1">
      <alignment horizontal="center" vertical="justify"/>
    </xf>
    <xf numFmtId="49" fontId="27" fillId="0" borderId="51" xfId="0" applyNumberFormat="1" applyFont="1" applyFill="1" applyBorder="1" applyAlignment="1" applyProtection="1">
      <alignment horizontal="center" vertical="justify"/>
    </xf>
    <xf numFmtId="49" fontId="27" fillId="0" borderId="55" xfId="0" applyNumberFormat="1" applyFont="1" applyFill="1" applyBorder="1" applyAlignment="1" applyProtection="1">
      <alignment horizontal="center" vertical="justify"/>
    </xf>
    <xf numFmtId="49" fontId="27" fillId="0" borderId="62" xfId="0" applyNumberFormat="1" applyFont="1" applyFill="1" applyBorder="1" applyAlignment="1" applyProtection="1">
      <alignment horizontal="center" vertical="justify"/>
    </xf>
    <xf numFmtId="49" fontId="27" fillId="0" borderId="53" xfId="0" applyNumberFormat="1" applyFont="1" applyFill="1" applyBorder="1" applyAlignment="1" applyProtection="1">
      <alignment horizontal="center" vertical="justify"/>
    </xf>
    <xf numFmtId="49" fontId="27" fillId="0" borderId="54" xfId="0" applyNumberFormat="1" applyFont="1" applyFill="1" applyBorder="1" applyAlignment="1" applyProtection="1">
      <alignment horizontal="center" vertical="justify"/>
    </xf>
    <xf numFmtId="49" fontId="27" fillId="0" borderId="50" xfId="0" applyNumberFormat="1" applyFont="1" applyFill="1" applyBorder="1" applyAlignment="1" applyProtection="1">
      <alignment horizontal="center" vertical="justify" wrapText="1"/>
    </xf>
    <xf numFmtId="49" fontId="27" fillId="0" borderId="51" xfId="0" applyNumberFormat="1" applyFont="1" applyFill="1" applyBorder="1" applyAlignment="1" applyProtection="1">
      <alignment horizontal="center" vertical="justify" wrapText="1"/>
    </xf>
    <xf numFmtId="49" fontId="27" fillId="0" borderId="55" xfId="0" applyNumberFormat="1" applyFont="1" applyFill="1" applyBorder="1" applyAlignment="1" applyProtection="1">
      <alignment horizontal="center" vertical="justify" wrapText="1"/>
    </xf>
    <xf numFmtId="49" fontId="27" fillId="0" borderId="62" xfId="0" applyNumberFormat="1" applyFont="1" applyFill="1" applyBorder="1" applyAlignment="1" applyProtection="1">
      <alignment horizontal="center" vertical="justify" wrapText="1"/>
    </xf>
    <xf numFmtId="49" fontId="27" fillId="0" borderId="53" xfId="0" applyNumberFormat="1" applyFont="1" applyFill="1" applyBorder="1" applyAlignment="1" applyProtection="1">
      <alignment horizontal="center" vertical="justify" wrapText="1"/>
    </xf>
    <xf numFmtId="49" fontId="27" fillId="0" borderId="54" xfId="0" applyNumberFormat="1" applyFont="1" applyFill="1" applyBorder="1" applyAlignment="1" applyProtection="1">
      <alignment horizontal="center" vertical="justify" wrapText="1"/>
    </xf>
    <xf numFmtId="0" fontId="27" fillId="0" borderId="50" xfId="0" applyNumberFormat="1" applyFont="1" applyFill="1" applyBorder="1" applyAlignment="1" applyProtection="1">
      <alignment horizontal="center" vertical="justify"/>
    </xf>
    <xf numFmtId="0" fontId="27" fillId="0" borderId="51" xfId="0" applyNumberFormat="1" applyFont="1" applyFill="1" applyBorder="1" applyAlignment="1" applyProtection="1">
      <alignment horizontal="center" vertical="justify"/>
    </xf>
    <xf numFmtId="0" fontId="27" fillId="0" borderId="55" xfId="0" applyNumberFormat="1" applyFont="1" applyFill="1" applyBorder="1" applyAlignment="1" applyProtection="1">
      <alignment horizontal="center" vertical="justify"/>
    </xf>
    <xf numFmtId="0" fontId="27" fillId="0" borderId="62" xfId="0" applyNumberFormat="1" applyFont="1" applyFill="1" applyBorder="1" applyAlignment="1" applyProtection="1">
      <alignment horizontal="center" vertical="justify"/>
    </xf>
    <xf numFmtId="0" fontId="27" fillId="0" borderId="53" xfId="0" applyNumberFormat="1" applyFont="1" applyFill="1" applyBorder="1" applyAlignment="1" applyProtection="1">
      <alignment horizontal="center" vertical="justify"/>
    </xf>
    <xf numFmtId="0" fontId="27" fillId="0" borderId="54" xfId="0" applyNumberFormat="1" applyFont="1" applyFill="1" applyBorder="1" applyAlignment="1" applyProtection="1">
      <alignment horizontal="center" vertical="justify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6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49" fontId="27" fillId="0" borderId="51" xfId="0" applyNumberFormat="1" applyFont="1" applyFill="1" applyBorder="1" applyAlignment="1" applyProtection="1">
      <alignment horizontal="left" vertical="justify" wrapText="1"/>
    </xf>
    <xf numFmtId="0" fontId="21" fillId="0" borderId="53" xfId="0" applyFont="1" applyFill="1" applyBorder="1" applyAlignment="1" applyProtection="1">
      <alignment horizontal="center" vertical="center"/>
    </xf>
    <xf numFmtId="0" fontId="37" fillId="0" borderId="61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center"/>
    </xf>
    <xf numFmtId="0" fontId="22" fillId="0" borderId="26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34" fillId="0" borderId="43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1" fillId="0" borderId="53" xfId="0" applyNumberFormat="1" applyFont="1" applyFill="1" applyBorder="1" applyAlignment="1" applyProtection="1">
      <alignment horizontal="center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62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left" vertical="center" textRotation="90" wrapText="1"/>
    </xf>
    <xf numFmtId="0" fontId="21" fillId="0" borderId="55" xfId="0" applyFont="1" applyFill="1" applyBorder="1" applyAlignment="1" applyProtection="1">
      <alignment horizontal="left" vertical="center" textRotation="90" wrapText="1"/>
    </xf>
    <xf numFmtId="0" fontId="21" fillId="0" borderId="46" xfId="0" applyFont="1" applyFill="1" applyBorder="1" applyAlignment="1" applyProtection="1">
      <alignment horizontal="left" vertical="center" textRotation="90" wrapText="1"/>
    </xf>
    <xf numFmtId="0" fontId="21" fillId="0" borderId="59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54" xfId="0" applyFont="1" applyFill="1" applyBorder="1" applyAlignment="1" applyProtection="1">
      <alignment horizontal="left" vertical="center" textRotation="90" wrapText="1"/>
    </xf>
    <xf numFmtId="0" fontId="21" fillId="0" borderId="51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/>
    <xf numFmtId="0" fontId="1" fillId="0" borderId="55" xfId="0" applyFont="1" applyFill="1" applyBorder="1" applyAlignment="1"/>
    <xf numFmtId="0" fontId="17" fillId="0" borderId="1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 textRotation="90" wrapText="1"/>
    </xf>
    <xf numFmtId="49" fontId="3" fillId="0" borderId="59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54" xfId="0" applyNumberFormat="1" applyFont="1" applyFill="1" applyBorder="1" applyAlignment="1" applyProtection="1">
      <alignment horizontal="center" vertical="center" textRotation="90" wrapText="1"/>
    </xf>
    <xf numFmtId="0" fontId="0" fillId="0" borderId="43" xfId="0" applyFill="1" applyBorder="1"/>
    <xf numFmtId="0" fontId="0" fillId="0" borderId="44" xfId="0" applyFill="1" applyBorder="1"/>
    <xf numFmtId="0" fontId="28" fillId="0" borderId="61" xfId="0" applyFont="1" applyFill="1" applyBorder="1" applyAlignment="1" applyProtection="1">
      <alignment horizontal="left" vertical="center" wrapText="1" shrinkToFit="1"/>
    </xf>
    <xf numFmtId="0" fontId="28" fillId="0" borderId="15" xfId="0" applyFont="1" applyFill="1" applyBorder="1" applyAlignment="1" applyProtection="1">
      <alignment horizontal="left" vertical="center" wrapText="1" shrinkToFit="1"/>
    </xf>
    <xf numFmtId="0" fontId="20" fillId="0" borderId="10" xfId="0" applyFont="1" applyFill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center"/>
    </xf>
    <xf numFmtId="0" fontId="12" fillId="0" borderId="44" xfId="0" applyFont="1" applyFill="1" applyBorder="1" applyAlignment="1" applyProtection="1">
      <alignment horizontal="center"/>
    </xf>
    <xf numFmtId="0" fontId="38" fillId="0" borderId="50" xfId="0" applyFont="1" applyFill="1" applyBorder="1" applyAlignment="1" applyProtection="1">
      <alignment horizontal="center" vertical="center"/>
    </xf>
    <xf numFmtId="0" fontId="38" fillId="0" borderId="51" xfId="0" applyFont="1" applyFill="1" applyBorder="1" applyAlignment="1" applyProtection="1">
      <alignment horizontal="center" vertical="center"/>
    </xf>
    <xf numFmtId="0" fontId="38" fillId="0" borderId="55" xfId="0" applyFont="1" applyFill="1" applyBorder="1" applyAlignment="1" applyProtection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 wrapText="1"/>
    </xf>
    <xf numFmtId="49" fontId="3" fillId="0" borderId="51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 wrapText="1"/>
    </xf>
    <xf numFmtId="49" fontId="3" fillId="0" borderId="54" xfId="0" applyNumberFormat="1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13" fillId="3" borderId="3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3" fillId="3" borderId="1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top" wrapText="1"/>
    </xf>
    <xf numFmtId="0" fontId="63" fillId="0" borderId="2" xfId="0" applyFont="1" applyFill="1" applyBorder="1" applyAlignment="1">
      <alignment horizontal="right" vertical="center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38" xfId="0" applyNumberFormat="1" applyFont="1" applyFill="1" applyBorder="1" applyAlignment="1" applyProtection="1">
      <alignment horizontal="center" vertical="center"/>
    </xf>
    <xf numFmtId="1" fontId="18" fillId="2" borderId="40" xfId="0" applyNumberFormat="1" applyFont="1" applyFill="1" applyBorder="1" applyAlignment="1" applyProtection="1">
      <alignment horizontal="center" vertical="center"/>
    </xf>
    <xf numFmtId="1" fontId="18" fillId="2" borderId="38" xfId="0" applyNumberFormat="1" applyFont="1" applyFill="1" applyBorder="1" applyAlignment="1" applyProtection="1">
      <alignment horizontal="center" vertical="center"/>
    </xf>
    <xf numFmtId="0" fontId="42" fillId="2" borderId="29" xfId="0" applyNumberFormat="1" applyFont="1" applyFill="1" applyBorder="1" applyAlignment="1" applyProtection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5</xdr:col>
      <xdr:colOff>190500</xdr:colOff>
      <xdr:row>3</xdr:row>
      <xdr:rowOff>361950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0"/>
          <a:ext cx="14287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97"/>
  <sheetViews>
    <sheetView showZeros="0" tabSelected="1" topLeftCell="A46" zoomScale="60" zoomScaleNormal="60" zoomScaleSheetLayoutView="70" workbookViewId="0">
      <selection activeCell="AK66" sqref="AK66:AN66"/>
    </sheetView>
  </sheetViews>
  <sheetFormatPr defaultColWidth="10.1796875" defaultRowHeight="12.5" x14ac:dyDescent="0.25"/>
  <cols>
    <col min="1" max="2" width="4.453125" style="26" customWidth="1"/>
    <col min="3" max="3" width="5.54296875" style="26" customWidth="1"/>
    <col min="4" max="4" width="4.453125" style="26" customWidth="1"/>
    <col min="5" max="5" width="6.7265625" style="26" customWidth="1"/>
    <col min="6" max="8" width="4.453125" style="26" customWidth="1"/>
    <col min="9" max="9" width="5" style="26" customWidth="1"/>
    <col min="10" max="12" width="4.453125" style="26" customWidth="1"/>
    <col min="13" max="14" width="4.453125" style="27" customWidth="1"/>
    <col min="15" max="16" width="4.453125" style="28" customWidth="1"/>
    <col min="17" max="27" width="4.453125" style="29" customWidth="1"/>
    <col min="28" max="29" width="4.453125" style="30" customWidth="1"/>
    <col min="30" max="30" width="7" style="30" customWidth="1"/>
    <col min="31" max="31" width="4.453125" style="30" customWidth="1"/>
    <col min="32" max="32" width="5.81640625" style="26" customWidth="1"/>
    <col min="33" max="41" width="4.453125" style="26" customWidth="1"/>
    <col min="42" max="42" width="5.54296875" style="26" customWidth="1"/>
    <col min="43" max="51" width="4.453125" style="26" customWidth="1"/>
    <col min="52" max="52" width="4.81640625" style="26" customWidth="1"/>
    <col min="53" max="53" width="4.453125" style="26" customWidth="1"/>
    <col min="54" max="54" width="5.1796875" style="26" customWidth="1"/>
    <col min="55" max="55" width="5" style="26" customWidth="1"/>
    <col min="56" max="56" width="5.453125" style="26" customWidth="1"/>
    <col min="57" max="57" width="4.453125" style="26" customWidth="1"/>
    <col min="58" max="58" width="5" style="26" customWidth="1"/>
    <col min="59" max="59" width="6.1796875" style="26" customWidth="1"/>
    <col min="60" max="60" width="6" style="26" customWidth="1"/>
    <col min="61" max="61" width="5" style="26" customWidth="1"/>
    <col min="62" max="62" width="6.1796875" style="26" customWidth="1"/>
    <col min="63" max="16384" width="10.1796875" style="26"/>
  </cols>
  <sheetData>
    <row r="1" spans="1:62" ht="23.25" customHeight="1" x14ac:dyDescent="0.25">
      <c r="AP1" s="26" t="e">
        <f ca="1">CELL("имяфайла")</f>
        <v>#VALUE!</v>
      </c>
      <c r="BD1" s="31"/>
      <c r="BE1" s="31"/>
      <c r="BF1" s="31"/>
      <c r="BG1" s="31"/>
      <c r="BH1" s="31"/>
      <c r="BI1" s="31"/>
      <c r="BJ1" s="31"/>
    </row>
    <row r="2" spans="1:62" ht="29.25" customHeight="1" x14ac:dyDescent="0.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5"/>
      <c r="P2" s="35"/>
      <c r="Q2" s="36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8"/>
      <c r="BE2" s="38"/>
      <c r="BF2" s="38"/>
      <c r="BG2" s="38"/>
      <c r="BH2" s="38"/>
      <c r="BI2" s="38"/>
      <c r="BJ2" s="38"/>
    </row>
    <row r="3" spans="1:62" s="39" customFormat="1" ht="31.5" customHeight="1" x14ac:dyDescent="0.55000000000000004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8"/>
      <c r="BE3" s="38"/>
      <c r="BF3" s="38"/>
      <c r="BG3" s="38"/>
      <c r="BH3" s="38"/>
      <c r="BI3" s="38"/>
      <c r="BJ3" s="38"/>
    </row>
    <row r="4" spans="1:62" ht="43.5" customHeight="1" x14ac:dyDescent="0.2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  <c r="BE4" s="43"/>
      <c r="BF4" s="43"/>
      <c r="BG4" s="43"/>
      <c r="BH4" s="43"/>
      <c r="BI4" s="43"/>
      <c r="BJ4" s="43"/>
    </row>
    <row r="5" spans="1:62" ht="23.15" customHeight="1" x14ac:dyDescent="0.5">
      <c r="B5" s="44" t="s">
        <v>147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6"/>
      <c r="Q5" s="47"/>
      <c r="R5" s="47"/>
      <c r="S5" s="47"/>
      <c r="T5" s="47"/>
      <c r="U5" s="47"/>
      <c r="V5" s="47"/>
      <c r="W5" s="47"/>
      <c r="X5" s="47"/>
      <c r="Z5" s="48"/>
      <c r="AA5" s="49" t="s">
        <v>153</v>
      </c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50"/>
      <c r="AO5" s="50"/>
      <c r="AP5" s="50"/>
      <c r="AQ5" s="50"/>
      <c r="AW5" s="51"/>
      <c r="AX5" s="51"/>
      <c r="AY5" s="51"/>
      <c r="AZ5" s="51"/>
      <c r="BA5" s="236"/>
      <c r="BB5" s="237" t="s">
        <v>105</v>
      </c>
      <c r="BC5" s="236"/>
      <c r="BD5" s="237"/>
      <c r="BE5" s="237"/>
      <c r="BF5" s="237"/>
      <c r="BG5" s="227"/>
      <c r="BH5" s="227"/>
      <c r="BI5" s="227"/>
      <c r="BJ5" s="52"/>
    </row>
    <row r="6" spans="1:62" ht="26.25" customHeight="1" x14ac:dyDescent="0.5">
      <c r="A6" s="53"/>
      <c r="B6" s="273" t="s">
        <v>144</v>
      </c>
      <c r="C6" s="54"/>
      <c r="D6" s="54"/>
      <c r="E6" s="54"/>
      <c r="F6" s="54"/>
      <c r="G6" s="54"/>
      <c r="I6" s="54"/>
      <c r="J6" s="54"/>
      <c r="K6" s="54"/>
      <c r="L6" s="54"/>
      <c r="M6" s="54"/>
      <c r="N6" s="54"/>
      <c r="O6" s="54"/>
      <c r="P6" s="721" t="s">
        <v>3</v>
      </c>
      <c r="Q6" s="721"/>
      <c r="R6" s="721"/>
      <c r="S6" s="721"/>
      <c r="T6" s="721"/>
      <c r="U6" s="55" t="s">
        <v>4</v>
      </c>
      <c r="V6" s="55"/>
      <c r="W6" s="55"/>
      <c r="X6" s="55"/>
      <c r="Y6" s="55"/>
      <c r="Z6" s="55"/>
      <c r="AA6" s="55"/>
      <c r="AB6" s="55"/>
      <c r="AC6" s="56" t="s">
        <v>5</v>
      </c>
      <c r="AD6" s="56"/>
      <c r="AE6" s="56"/>
      <c r="AF6" s="56"/>
      <c r="AG6" s="56"/>
      <c r="AH6" s="221" t="s">
        <v>110</v>
      </c>
      <c r="AI6" s="221"/>
      <c r="AJ6" s="221"/>
      <c r="AK6" s="221"/>
      <c r="AL6" s="221"/>
      <c r="AM6" s="221"/>
      <c r="AN6" s="221"/>
      <c r="AO6" s="221"/>
      <c r="AP6" s="221"/>
      <c r="AQ6" s="221"/>
      <c r="AR6" s="223"/>
      <c r="AS6" s="223"/>
      <c r="AT6" s="57" t="s">
        <v>6</v>
      </c>
      <c r="AU6" s="223"/>
      <c r="AX6" s="58"/>
      <c r="AY6" s="58"/>
      <c r="AZ6" s="58"/>
      <c r="BA6" s="237" t="s">
        <v>106</v>
      </c>
      <c r="BB6" s="59"/>
      <c r="BC6" s="236"/>
      <c r="BD6" s="237"/>
      <c r="BE6" s="237"/>
      <c r="BF6" s="237"/>
      <c r="BG6" s="227"/>
      <c r="BH6" s="227"/>
      <c r="BI6" s="227"/>
    </row>
    <row r="7" spans="1:62" ht="27" customHeight="1" x14ac:dyDescent="0.5">
      <c r="A7" s="53"/>
      <c r="B7" s="273" t="s">
        <v>7</v>
      </c>
      <c r="C7" s="54"/>
      <c r="D7" s="54"/>
      <c r="E7" s="54"/>
      <c r="F7" s="54"/>
      <c r="G7" s="54"/>
      <c r="I7" s="54"/>
      <c r="J7" s="54"/>
      <c r="K7" s="54"/>
      <c r="L7" s="54"/>
      <c r="M7" s="54"/>
      <c r="N7" s="54"/>
      <c r="O7" s="54"/>
      <c r="P7" s="60"/>
      <c r="Q7" s="3"/>
      <c r="R7" s="3"/>
      <c r="T7" s="61"/>
      <c r="U7" s="62"/>
      <c r="V7" s="3"/>
      <c r="W7" s="3"/>
      <c r="X7" s="3"/>
      <c r="Y7" s="3"/>
      <c r="Z7" s="3"/>
      <c r="AA7" s="3"/>
      <c r="AB7" s="3"/>
      <c r="AC7" s="3"/>
      <c r="AD7" s="63"/>
      <c r="AE7" s="64"/>
      <c r="AF7" s="64"/>
      <c r="AG7" s="64"/>
      <c r="AH7" s="722"/>
      <c r="AI7" s="723"/>
      <c r="AJ7" s="723"/>
      <c r="AK7" s="723"/>
      <c r="AL7" s="723"/>
      <c r="AM7" s="723"/>
      <c r="AN7" s="723"/>
      <c r="AO7" s="723"/>
      <c r="AP7" s="723"/>
      <c r="AQ7" s="723"/>
      <c r="AR7" s="723"/>
      <c r="AS7" s="723"/>
      <c r="AT7" s="723"/>
      <c r="AU7" s="723"/>
      <c r="AV7" s="65"/>
      <c r="AW7" s="66"/>
      <c r="AX7" s="66"/>
      <c r="AY7" s="66"/>
      <c r="AZ7" s="66"/>
      <c r="BA7" s="238"/>
      <c r="BB7" s="239" t="s">
        <v>107</v>
      </c>
      <c r="BC7" s="238"/>
      <c r="BD7" s="239"/>
      <c r="BE7" s="239"/>
      <c r="BF7" s="239"/>
      <c r="BG7" s="227"/>
      <c r="BH7" s="227"/>
      <c r="BI7" s="227"/>
    </row>
    <row r="8" spans="1:62" ht="24.75" customHeight="1" x14ac:dyDescent="0.5">
      <c r="B8" s="266" t="s">
        <v>212</v>
      </c>
      <c r="C8" s="67"/>
      <c r="D8" s="67"/>
      <c r="E8" s="67"/>
      <c r="F8" s="67"/>
      <c r="G8" s="67"/>
      <c r="H8" s="67"/>
      <c r="I8" s="67"/>
      <c r="J8" s="67"/>
      <c r="K8" s="67"/>
      <c r="L8" s="68"/>
      <c r="M8" s="60"/>
      <c r="N8" s="60"/>
      <c r="O8" s="69"/>
      <c r="P8" s="721" t="s">
        <v>8</v>
      </c>
      <c r="Q8" s="721"/>
      <c r="R8" s="721"/>
      <c r="S8" s="721"/>
      <c r="T8" s="721"/>
      <c r="U8" s="721"/>
      <c r="V8" s="721"/>
      <c r="W8" s="721"/>
      <c r="X8" s="222" t="s">
        <v>111</v>
      </c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4"/>
      <c r="AS8" s="224"/>
      <c r="AT8" s="70" t="s">
        <v>9</v>
      </c>
      <c r="AU8" s="224"/>
      <c r="AX8" s="70"/>
      <c r="AY8" s="70"/>
      <c r="AZ8" s="70"/>
      <c r="BA8" s="240" t="s">
        <v>108</v>
      </c>
      <c r="BB8" s="236"/>
      <c r="BC8" s="236"/>
      <c r="BD8" s="240"/>
      <c r="BE8" s="240"/>
      <c r="BF8" s="240"/>
      <c r="BG8" s="228"/>
      <c r="BH8" s="228"/>
      <c r="BI8" s="228"/>
    </row>
    <row r="9" spans="1:62" ht="27.75" customHeight="1" x14ac:dyDescent="0.5">
      <c r="B9" s="274" t="s">
        <v>148</v>
      </c>
      <c r="C9" s="67"/>
      <c r="D9" s="67"/>
      <c r="E9" s="67"/>
      <c r="F9" s="67"/>
      <c r="G9" s="67"/>
      <c r="H9" s="67"/>
      <c r="I9" s="67"/>
      <c r="J9" s="67"/>
      <c r="K9" s="67"/>
      <c r="L9" s="68"/>
      <c r="M9" s="60"/>
      <c r="N9" s="60"/>
      <c r="O9" s="69"/>
      <c r="P9" s="71"/>
      <c r="Q9" s="3"/>
      <c r="R9" s="3"/>
      <c r="S9" s="3"/>
      <c r="T9" s="3"/>
      <c r="U9" s="3"/>
      <c r="V9" s="3"/>
      <c r="W9" s="3"/>
      <c r="Y9" s="4"/>
      <c r="Z9" s="4"/>
      <c r="AA9" s="4"/>
      <c r="AB9" s="4"/>
      <c r="AC9" s="4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25"/>
      <c r="AS9" s="225"/>
      <c r="AT9" s="225"/>
      <c r="AU9" s="225"/>
      <c r="AV9" s="65"/>
      <c r="AW9" s="72"/>
      <c r="AX9" s="72"/>
      <c r="AY9" s="72"/>
      <c r="AZ9" s="72"/>
      <c r="BA9" s="241"/>
      <c r="BB9" s="231" t="s">
        <v>109</v>
      </c>
      <c r="BC9" s="236"/>
      <c r="BD9" s="231"/>
      <c r="BE9" s="231"/>
      <c r="BF9" s="231"/>
      <c r="BG9" s="68"/>
      <c r="BH9" s="68"/>
      <c r="BI9" s="68"/>
    </row>
    <row r="10" spans="1:62" ht="43.5" customHeight="1" x14ac:dyDescent="0.5">
      <c r="B10" s="229" t="s">
        <v>145</v>
      </c>
      <c r="C10" s="73"/>
      <c r="D10" s="73"/>
      <c r="E10" s="73"/>
      <c r="F10" s="73"/>
      <c r="G10" s="73"/>
      <c r="H10" s="73"/>
      <c r="I10" s="73"/>
      <c r="J10" s="73"/>
      <c r="K10" s="73"/>
      <c r="L10" s="67"/>
      <c r="M10" s="67"/>
      <c r="N10" s="67"/>
      <c r="O10" s="67"/>
      <c r="P10" s="268" t="s">
        <v>195</v>
      </c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T10" s="70" t="s">
        <v>10</v>
      </c>
      <c r="AX10" s="70"/>
      <c r="AY10" s="70"/>
      <c r="AZ10" s="70"/>
      <c r="BA10" s="242" t="s">
        <v>194</v>
      </c>
      <c r="BB10" s="231"/>
      <c r="BC10" s="238"/>
      <c r="BD10" s="238"/>
      <c r="BE10" s="242"/>
      <c r="BF10" s="242"/>
      <c r="BG10" s="229"/>
      <c r="BH10" s="229"/>
      <c r="BI10" s="229"/>
    </row>
    <row r="11" spans="1:62" ht="27" customHeight="1" x14ac:dyDescent="0.5">
      <c r="B11" s="228" t="s">
        <v>146</v>
      </c>
      <c r="L11" s="67"/>
      <c r="M11" s="67"/>
      <c r="N11" s="67"/>
      <c r="O11" s="67"/>
      <c r="P11" s="727" t="s">
        <v>210</v>
      </c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7"/>
      <c r="AQ11" s="727"/>
      <c r="AR11" s="287"/>
      <c r="AS11" s="287"/>
      <c r="AT11" s="287"/>
      <c r="AU11" s="287"/>
      <c r="AV11" s="287"/>
      <c r="AW11" s="287"/>
      <c r="AX11" s="287"/>
      <c r="AY11" s="74"/>
      <c r="AZ11" s="74"/>
      <c r="BA11" s="243"/>
      <c r="BB11" s="244"/>
      <c r="BC11" s="245"/>
      <c r="BD11" s="245"/>
      <c r="BE11" s="245"/>
      <c r="BF11" s="245"/>
      <c r="BG11" s="75"/>
      <c r="BH11" s="75"/>
      <c r="BI11" s="75"/>
    </row>
    <row r="12" spans="1:62" ht="21" customHeight="1" x14ac:dyDescent="0.5">
      <c r="B12" s="52"/>
      <c r="L12" s="73"/>
      <c r="M12" s="73"/>
      <c r="N12" s="76"/>
      <c r="O12" s="77"/>
      <c r="P12" s="288"/>
      <c r="Q12" s="289"/>
      <c r="R12" s="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728" t="s">
        <v>11</v>
      </c>
      <c r="AU12" s="728"/>
      <c r="AV12" s="728"/>
      <c r="AW12" s="728"/>
      <c r="AX12" s="728"/>
      <c r="AY12" s="78"/>
      <c r="AZ12" s="78"/>
      <c r="BA12" s="231" t="s">
        <v>12</v>
      </c>
      <c r="BB12" s="238"/>
      <c r="BC12" s="231"/>
      <c r="BD12" s="231"/>
      <c r="BE12" s="231"/>
      <c r="BF12" s="231"/>
      <c r="BG12" s="230"/>
      <c r="BH12" s="230"/>
      <c r="BI12" s="230"/>
    </row>
    <row r="13" spans="1:62" ht="22.5" customHeight="1" x14ac:dyDescent="0.5">
      <c r="B13" s="79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6"/>
      <c r="O13" s="77"/>
      <c r="P13" s="77"/>
      <c r="Q13" s="724" t="s">
        <v>13</v>
      </c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82" t="s">
        <v>14</v>
      </c>
      <c r="AD13" s="82"/>
      <c r="AE13" s="82"/>
      <c r="AF13" s="82"/>
      <c r="AG13" s="404"/>
      <c r="AH13" s="404"/>
      <c r="AI13" s="404"/>
      <c r="AJ13" s="404"/>
      <c r="AK13" s="404"/>
      <c r="AL13" s="404"/>
      <c r="AM13" s="404"/>
      <c r="AN13" s="82"/>
      <c r="AO13" s="82"/>
      <c r="AP13" s="82"/>
      <c r="AQ13" s="82"/>
      <c r="AR13" s="83"/>
      <c r="AS13" s="83"/>
      <c r="AT13" s="83"/>
      <c r="AU13" s="83"/>
      <c r="AV13" s="65"/>
      <c r="AW13" s="65"/>
      <c r="AX13" s="80"/>
      <c r="AY13" s="65"/>
      <c r="AZ13" s="65"/>
      <c r="BA13" s="65"/>
      <c r="BB13" s="65"/>
      <c r="BC13" s="81"/>
      <c r="BD13" s="84"/>
      <c r="BE13" s="84"/>
      <c r="BF13" s="84"/>
      <c r="BG13" s="84"/>
      <c r="BH13" s="84"/>
      <c r="BI13" s="84"/>
      <c r="BJ13" s="84"/>
    </row>
    <row r="14" spans="1:62" ht="25.5" customHeight="1" x14ac:dyDescent="0.4">
      <c r="B14" s="79"/>
      <c r="C14" s="265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6"/>
      <c r="O14" s="77"/>
      <c r="P14" s="77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8"/>
      <c r="AS14" s="88"/>
      <c r="AT14" s="88"/>
      <c r="AU14" s="88"/>
      <c r="AX14" s="18"/>
      <c r="BC14" s="68"/>
      <c r="BD14" s="89"/>
      <c r="BE14" s="89"/>
      <c r="BF14" s="89"/>
      <c r="BG14" s="89"/>
      <c r="BH14" s="89"/>
      <c r="BI14" s="89"/>
      <c r="BJ14" s="89"/>
    </row>
    <row r="15" spans="1:62" ht="22.5" customHeight="1" x14ac:dyDescent="0.5">
      <c r="B15" s="79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6"/>
      <c r="O15" s="77"/>
      <c r="P15" s="77"/>
      <c r="Q15" s="777" t="s">
        <v>15</v>
      </c>
      <c r="R15" s="777"/>
      <c r="S15" s="777"/>
      <c r="T15" s="777"/>
      <c r="U15" s="777"/>
      <c r="V15" s="777"/>
      <c r="W15" s="777"/>
      <c r="X15" s="777"/>
      <c r="Y15" s="777"/>
      <c r="Z15" s="777"/>
      <c r="AA15" s="777"/>
      <c r="AB15" s="777"/>
      <c r="AC15" s="725" t="s">
        <v>112</v>
      </c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88"/>
      <c r="AS15" s="88"/>
      <c r="AT15" s="88"/>
      <c r="AU15" s="88"/>
      <c r="AX15" s="18"/>
      <c r="BC15" s="68"/>
      <c r="BD15" s="89"/>
      <c r="BE15" s="89"/>
      <c r="BF15" s="89"/>
      <c r="BG15" s="89"/>
      <c r="BH15" s="89"/>
      <c r="BI15" s="89"/>
      <c r="BJ15" s="89"/>
    </row>
    <row r="16" spans="1:62" ht="25.5" customHeight="1" x14ac:dyDescent="0.4">
      <c r="B16" s="79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6"/>
      <c r="O16" s="77"/>
      <c r="P16" s="77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8"/>
      <c r="AS16" s="88"/>
      <c r="AT16" s="88"/>
      <c r="AU16" s="88"/>
      <c r="AX16" s="18"/>
      <c r="BC16" s="68"/>
      <c r="BD16" s="89"/>
      <c r="BE16" s="89"/>
      <c r="BF16" s="89"/>
      <c r="BG16" s="89"/>
      <c r="BH16" s="89"/>
      <c r="BI16" s="89"/>
      <c r="BJ16" s="89"/>
    </row>
    <row r="17" spans="1:62" ht="27.75" customHeight="1" thickBot="1" x14ac:dyDescent="0.55000000000000004">
      <c r="D17" s="778" t="s">
        <v>16</v>
      </c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8"/>
      <c r="AH17" s="778"/>
      <c r="AI17" s="778"/>
      <c r="AJ17" s="778"/>
      <c r="AK17" s="778"/>
      <c r="AL17" s="778"/>
      <c r="AM17" s="778"/>
      <c r="AN17" s="778"/>
      <c r="AO17" s="778"/>
      <c r="AP17" s="778"/>
      <c r="AQ17" s="778"/>
      <c r="AR17" s="778"/>
      <c r="AS17" s="778"/>
      <c r="AT17" s="778"/>
      <c r="AU17" s="778"/>
      <c r="AV17" s="778"/>
      <c r="AW17" s="778"/>
      <c r="AX17" s="778"/>
      <c r="AY17" s="778"/>
      <c r="AZ17" s="778"/>
      <c r="BA17" s="778"/>
      <c r="BB17" s="778"/>
      <c r="BC17" s="778"/>
      <c r="BD17" s="778"/>
      <c r="BJ17" s="6"/>
    </row>
    <row r="18" spans="1:62" ht="18" customHeight="1" x14ac:dyDescent="0.25">
      <c r="A18" s="90"/>
      <c r="B18" s="90"/>
      <c r="C18" s="661"/>
      <c r="D18" s="662" t="s">
        <v>17</v>
      </c>
      <c r="E18" s="664" t="s">
        <v>18</v>
      </c>
      <c r="F18" s="665"/>
      <c r="G18" s="665"/>
      <c r="H18" s="666"/>
      <c r="I18" s="667" t="s">
        <v>19</v>
      </c>
      <c r="J18" s="668"/>
      <c r="K18" s="668"/>
      <c r="L18" s="668"/>
      <c r="M18" s="669"/>
      <c r="N18" s="670" t="s">
        <v>20</v>
      </c>
      <c r="O18" s="671"/>
      <c r="P18" s="671"/>
      <c r="Q18" s="671"/>
      <c r="R18" s="672"/>
      <c r="S18" s="670" t="s">
        <v>21</v>
      </c>
      <c r="T18" s="671"/>
      <c r="U18" s="671"/>
      <c r="V18" s="672"/>
      <c r="W18" s="779" t="s">
        <v>22</v>
      </c>
      <c r="X18" s="780"/>
      <c r="Y18" s="780"/>
      <c r="Z18" s="780"/>
      <c r="AA18" s="781"/>
      <c r="AB18" s="779" t="s">
        <v>23</v>
      </c>
      <c r="AC18" s="780"/>
      <c r="AD18" s="780"/>
      <c r="AE18" s="781"/>
      <c r="AF18" s="779" t="s">
        <v>24</v>
      </c>
      <c r="AG18" s="780"/>
      <c r="AH18" s="780"/>
      <c r="AI18" s="781"/>
      <c r="AJ18" s="779" t="s">
        <v>25</v>
      </c>
      <c r="AK18" s="780"/>
      <c r="AL18" s="780"/>
      <c r="AM18" s="781"/>
      <c r="AN18" s="779" t="s">
        <v>26</v>
      </c>
      <c r="AO18" s="780"/>
      <c r="AP18" s="780"/>
      <c r="AQ18" s="781"/>
      <c r="AR18" s="779" t="s">
        <v>27</v>
      </c>
      <c r="AS18" s="780"/>
      <c r="AT18" s="780"/>
      <c r="AU18" s="781"/>
      <c r="AV18" s="779" t="s">
        <v>28</v>
      </c>
      <c r="AW18" s="780"/>
      <c r="AX18" s="780"/>
      <c r="AY18" s="780"/>
      <c r="AZ18" s="781"/>
      <c r="BA18" s="779" t="s">
        <v>29</v>
      </c>
      <c r="BB18" s="780"/>
      <c r="BC18" s="780"/>
      <c r="BD18" s="784"/>
    </row>
    <row r="19" spans="1:62" ht="18" customHeight="1" x14ac:dyDescent="0.25">
      <c r="A19" s="90"/>
      <c r="B19" s="90"/>
      <c r="C19" s="661"/>
      <c r="D19" s="663"/>
      <c r="E19" s="91">
        <v>1</v>
      </c>
      <c r="F19" s="91">
        <f t="shared" ref="F19:BD19" si="0">E19+1</f>
        <v>2</v>
      </c>
      <c r="G19" s="91">
        <f t="shared" si="0"/>
        <v>3</v>
      </c>
      <c r="H19" s="91">
        <f t="shared" si="0"/>
        <v>4</v>
      </c>
      <c r="I19" s="91">
        <f t="shared" si="0"/>
        <v>5</v>
      </c>
      <c r="J19" s="91">
        <f t="shared" si="0"/>
        <v>6</v>
      </c>
      <c r="K19" s="91">
        <f t="shared" si="0"/>
        <v>7</v>
      </c>
      <c r="L19" s="91">
        <f t="shared" si="0"/>
        <v>8</v>
      </c>
      <c r="M19" s="91">
        <f t="shared" si="0"/>
        <v>9</v>
      </c>
      <c r="N19" s="91">
        <f t="shared" si="0"/>
        <v>10</v>
      </c>
      <c r="O19" s="91">
        <f t="shared" si="0"/>
        <v>11</v>
      </c>
      <c r="P19" s="91">
        <f t="shared" si="0"/>
        <v>12</v>
      </c>
      <c r="Q19" s="91">
        <f t="shared" si="0"/>
        <v>13</v>
      </c>
      <c r="R19" s="91">
        <f t="shared" si="0"/>
        <v>14</v>
      </c>
      <c r="S19" s="91">
        <f t="shared" si="0"/>
        <v>15</v>
      </c>
      <c r="T19" s="91">
        <f t="shared" si="0"/>
        <v>16</v>
      </c>
      <c r="U19" s="91">
        <f t="shared" si="0"/>
        <v>17</v>
      </c>
      <c r="V19" s="91">
        <f t="shared" si="0"/>
        <v>18</v>
      </c>
      <c r="W19" s="91">
        <f t="shared" si="0"/>
        <v>19</v>
      </c>
      <c r="X19" s="91">
        <f t="shared" si="0"/>
        <v>20</v>
      </c>
      <c r="Y19" s="91">
        <f t="shared" si="0"/>
        <v>21</v>
      </c>
      <c r="Z19" s="91">
        <f t="shared" si="0"/>
        <v>22</v>
      </c>
      <c r="AA19" s="91">
        <f t="shared" si="0"/>
        <v>23</v>
      </c>
      <c r="AB19" s="91">
        <f t="shared" si="0"/>
        <v>24</v>
      </c>
      <c r="AC19" s="91">
        <f t="shared" si="0"/>
        <v>25</v>
      </c>
      <c r="AD19" s="91">
        <f t="shared" si="0"/>
        <v>26</v>
      </c>
      <c r="AE19" s="91">
        <f t="shared" si="0"/>
        <v>27</v>
      </c>
      <c r="AF19" s="91">
        <f t="shared" si="0"/>
        <v>28</v>
      </c>
      <c r="AG19" s="91">
        <f t="shared" si="0"/>
        <v>29</v>
      </c>
      <c r="AH19" s="91">
        <f t="shared" si="0"/>
        <v>30</v>
      </c>
      <c r="AI19" s="91">
        <f t="shared" si="0"/>
        <v>31</v>
      </c>
      <c r="AJ19" s="91">
        <f t="shared" si="0"/>
        <v>32</v>
      </c>
      <c r="AK19" s="91">
        <f t="shared" si="0"/>
        <v>33</v>
      </c>
      <c r="AL19" s="91">
        <f t="shared" si="0"/>
        <v>34</v>
      </c>
      <c r="AM19" s="91">
        <f t="shared" si="0"/>
        <v>35</v>
      </c>
      <c r="AN19" s="91">
        <f t="shared" si="0"/>
        <v>36</v>
      </c>
      <c r="AO19" s="91">
        <f t="shared" si="0"/>
        <v>37</v>
      </c>
      <c r="AP19" s="91">
        <f t="shared" si="0"/>
        <v>38</v>
      </c>
      <c r="AQ19" s="91">
        <f t="shared" si="0"/>
        <v>39</v>
      </c>
      <c r="AR19" s="91">
        <f t="shared" si="0"/>
        <v>40</v>
      </c>
      <c r="AS19" s="91">
        <f t="shared" si="0"/>
        <v>41</v>
      </c>
      <c r="AT19" s="91">
        <f t="shared" si="0"/>
        <v>42</v>
      </c>
      <c r="AU19" s="91">
        <f t="shared" si="0"/>
        <v>43</v>
      </c>
      <c r="AV19" s="91">
        <f t="shared" si="0"/>
        <v>44</v>
      </c>
      <c r="AW19" s="91">
        <f t="shared" si="0"/>
        <v>45</v>
      </c>
      <c r="AX19" s="91">
        <f t="shared" si="0"/>
        <v>46</v>
      </c>
      <c r="AY19" s="91">
        <f t="shared" si="0"/>
        <v>47</v>
      </c>
      <c r="AZ19" s="91">
        <f t="shared" si="0"/>
        <v>48</v>
      </c>
      <c r="BA19" s="91">
        <f t="shared" si="0"/>
        <v>49</v>
      </c>
      <c r="BB19" s="91">
        <f t="shared" si="0"/>
        <v>50</v>
      </c>
      <c r="BC19" s="91">
        <f t="shared" si="0"/>
        <v>51</v>
      </c>
      <c r="BD19" s="92">
        <f t="shared" si="0"/>
        <v>52</v>
      </c>
    </row>
    <row r="20" spans="1:62" ht="21.75" customHeight="1" x14ac:dyDescent="0.35">
      <c r="A20" s="90"/>
      <c r="B20" s="90"/>
      <c r="C20" s="105"/>
      <c r="D20" s="394" t="s">
        <v>30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 t="s">
        <v>31</v>
      </c>
      <c r="X20" s="93" t="s">
        <v>31</v>
      </c>
      <c r="Y20" s="93" t="s">
        <v>32</v>
      </c>
      <c r="Z20" s="93" t="s">
        <v>32</v>
      </c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 t="s">
        <v>31</v>
      </c>
      <c r="AT20" s="93" t="s">
        <v>31</v>
      </c>
      <c r="AU20" s="93" t="s">
        <v>32</v>
      </c>
      <c r="AV20" s="93" t="s">
        <v>32</v>
      </c>
      <c r="AW20" s="93" t="s">
        <v>32</v>
      </c>
      <c r="AX20" s="93" t="s">
        <v>32</v>
      </c>
      <c r="AY20" s="93" t="s">
        <v>32</v>
      </c>
      <c r="AZ20" s="93" t="s">
        <v>32</v>
      </c>
      <c r="BA20" s="93" t="s">
        <v>32</v>
      </c>
      <c r="BB20" s="93" t="s">
        <v>32</v>
      </c>
      <c r="BC20" s="93" t="s">
        <v>32</v>
      </c>
      <c r="BD20" s="94" t="s">
        <v>32</v>
      </c>
    </row>
    <row r="21" spans="1:62" s="68" customFormat="1" ht="21.65" customHeight="1" thickBot="1" x14ac:dyDescent="0.45">
      <c r="A21" s="95"/>
      <c r="B21" s="95"/>
      <c r="C21" s="395"/>
      <c r="D21" s="396" t="s">
        <v>33</v>
      </c>
      <c r="E21" s="24" t="s">
        <v>34</v>
      </c>
      <c r="F21" s="24" t="s">
        <v>34</v>
      </c>
      <c r="G21" s="24" t="s">
        <v>34</v>
      </c>
      <c r="H21" s="24" t="s">
        <v>34</v>
      </c>
      <c r="I21" s="24" t="s">
        <v>34</v>
      </c>
      <c r="J21" s="24" t="s">
        <v>34</v>
      </c>
      <c r="K21" s="24" t="s">
        <v>34</v>
      </c>
      <c r="L21" s="24" t="s">
        <v>34</v>
      </c>
      <c r="M21" s="24" t="s">
        <v>35</v>
      </c>
      <c r="N21" s="24" t="s">
        <v>35</v>
      </c>
      <c r="O21" s="24" t="s">
        <v>35</v>
      </c>
      <c r="P21" s="24" t="s">
        <v>35</v>
      </c>
      <c r="Q21" s="24" t="s">
        <v>35</v>
      </c>
      <c r="R21" s="24" t="s">
        <v>35</v>
      </c>
      <c r="S21" s="24" t="s">
        <v>35</v>
      </c>
      <c r="T21" s="24" t="s">
        <v>155</v>
      </c>
      <c r="U21" s="24" t="s">
        <v>155</v>
      </c>
      <c r="V21" s="24" t="s">
        <v>155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96"/>
    </row>
    <row r="22" spans="1:62" s="7" customFormat="1" ht="15.5" x14ac:dyDescent="0.35">
      <c r="D22" s="8" t="s">
        <v>36</v>
      </c>
      <c r="E22" s="9"/>
      <c r="F22" s="9"/>
      <c r="G22" s="9"/>
      <c r="H22" s="397"/>
      <c r="I22" s="10" t="s">
        <v>37</v>
      </c>
      <c r="J22" s="10"/>
      <c r="K22" s="10"/>
      <c r="L22" s="11" t="s">
        <v>31</v>
      </c>
      <c r="M22" s="10" t="s">
        <v>38</v>
      </c>
      <c r="N22" s="10"/>
      <c r="O22" s="10"/>
      <c r="P22" s="9"/>
      <c r="Q22" s="398" t="s">
        <v>32</v>
      </c>
      <c r="R22" s="10" t="s">
        <v>39</v>
      </c>
      <c r="S22" s="10"/>
      <c r="T22" s="10"/>
      <c r="U22" s="398" t="s">
        <v>34</v>
      </c>
      <c r="V22" s="10" t="s">
        <v>45</v>
      </c>
      <c r="W22" s="10"/>
      <c r="X22" s="10"/>
      <c r="Y22" s="10"/>
      <c r="Z22" s="9"/>
      <c r="AA22" s="398" t="s">
        <v>35</v>
      </c>
      <c r="AB22" s="399" t="s">
        <v>156</v>
      </c>
      <c r="AC22" s="10"/>
      <c r="AD22" s="10"/>
      <c r="AE22" s="10"/>
      <c r="AF22" s="10"/>
      <c r="AG22" s="9"/>
      <c r="AH22" s="9"/>
      <c r="AI22" s="9"/>
      <c r="AJ22" s="9"/>
      <c r="AK22" s="9"/>
      <c r="AL22" s="400" t="s">
        <v>155</v>
      </c>
      <c r="AM22" s="9" t="s">
        <v>157</v>
      </c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/>
      <c r="BF22" s="9"/>
      <c r="BG22" s="9"/>
      <c r="BH22" s="9"/>
      <c r="BI22" s="9"/>
      <c r="BJ22" s="9"/>
    </row>
    <row r="23" spans="1:62" s="9" customFormat="1" ht="15.5" x14ac:dyDescent="0.35">
      <c r="E23" s="8"/>
      <c r="I23" s="10"/>
      <c r="J23" s="10"/>
      <c r="K23" s="10"/>
      <c r="L23" s="10"/>
      <c r="M23" s="97"/>
      <c r="N23" s="97"/>
      <c r="W23" s="98"/>
      <c r="X23" s="10"/>
      <c r="Y23" s="10"/>
      <c r="Z23" s="10"/>
      <c r="AB23" s="98"/>
      <c r="AC23" s="10"/>
      <c r="AD23" s="10"/>
      <c r="AE23" s="10"/>
      <c r="AF23" s="98"/>
      <c r="AG23" s="10"/>
      <c r="AH23" s="10"/>
      <c r="AI23" s="10"/>
      <c r="AJ23" s="10"/>
      <c r="AL23" s="98"/>
      <c r="AM23" s="10"/>
      <c r="AN23" s="10"/>
      <c r="AO23" s="10"/>
      <c r="AP23" s="10"/>
      <c r="AQ23" s="10"/>
      <c r="AR23" s="99"/>
      <c r="AU23" s="10"/>
      <c r="AV23" s="10"/>
      <c r="AW23" s="10"/>
      <c r="AX23" s="10"/>
      <c r="AY23" s="10"/>
      <c r="AZ23" s="10"/>
      <c r="BA23" s="10"/>
      <c r="BB23" s="10"/>
      <c r="BJ23" s="10"/>
    </row>
    <row r="24" spans="1:62" s="9" customFormat="1" ht="20.5" thickBot="1" x14ac:dyDescent="0.45">
      <c r="D24" s="700" t="s">
        <v>40</v>
      </c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W24" s="12"/>
      <c r="X24" s="700" t="s">
        <v>41</v>
      </c>
      <c r="Y24" s="700"/>
      <c r="Z24" s="700"/>
      <c r="AA24" s="700"/>
      <c r="AB24" s="700"/>
      <c r="AC24" s="700"/>
      <c r="AD24" s="700"/>
      <c r="AE24" s="700"/>
      <c r="AF24" s="700"/>
      <c r="AG24" s="700"/>
      <c r="AH24" s="700"/>
      <c r="AI24" s="700"/>
      <c r="AJ24" s="10"/>
      <c r="AK24" s="10"/>
      <c r="AL24" s="10"/>
      <c r="AM24" s="13"/>
      <c r="AN24" s="785" t="s">
        <v>42</v>
      </c>
      <c r="AO24" s="785"/>
      <c r="AP24" s="785"/>
      <c r="AQ24" s="785"/>
      <c r="AR24" s="785"/>
      <c r="AS24" s="785"/>
      <c r="AT24" s="785"/>
      <c r="AU24" s="785"/>
      <c r="AV24" s="785"/>
      <c r="AW24" s="785"/>
      <c r="AX24" s="785"/>
      <c r="AY24" s="785"/>
      <c r="AZ24" s="785"/>
      <c r="BA24" s="785"/>
      <c r="BB24" s="785"/>
      <c r="BC24" s="785"/>
      <c r="BD24" s="785"/>
      <c r="BE24" s="785"/>
      <c r="BF24" s="785"/>
    </row>
    <row r="25" spans="1:62" s="12" customFormat="1" ht="22.5" customHeight="1" x14ac:dyDescent="0.3">
      <c r="D25" s="690" t="s">
        <v>17</v>
      </c>
      <c r="E25" s="692" t="s">
        <v>43</v>
      </c>
      <c r="F25" s="693"/>
      <c r="G25" s="692" t="s">
        <v>44</v>
      </c>
      <c r="H25" s="693"/>
      <c r="I25" s="696" t="s">
        <v>45</v>
      </c>
      <c r="J25" s="697"/>
      <c r="K25" s="692" t="s">
        <v>196</v>
      </c>
      <c r="L25" s="693"/>
      <c r="M25" s="701" t="s">
        <v>156</v>
      </c>
      <c r="N25" s="702"/>
      <c r="O25" s="703"/>
      <c r="P25" s="707" t="s">
        <v>46</v>
      </c>
      <c r="Q25" s="708"/>
      <c r="R25" s="717" t="s">
        <v>47</v>
      </c>
      <c r="S25" s="718"/>
      <c r="X25" s="673" t="s">
        <v>48</v>
      </c>
      <c r="Y25" s="674"/>
      <c r="Z25" s="674"/>
      <c r="AA25" s="674"/>
      <c r="AB25" s="674"/>
      <c r="AC25" s="675"/>
      <c r="AD25" s="679" t="s">
        <v>49</v>
      </c>
      <c r="AE25" s="680"/>
      <c r="AF25" s="681"/>
      <c r="AG25" s="679" t="s">
        <v>50</v>
      </c>
      <c r="AH25" s="680"/>
      <c r="AI25" s="681"/>
      <c r="AJ25" s="100"/>
      <c r="AK25" s="100"/>
      <c r="AL25" s="100"/>
      <c r="AM25" s="100"/>
      <c r="AN25" s="740" t="s">
        <v>51</v>
      </c>
      <c r="AO25" s="741"/>
      <c r="AP25" s="741"/>
      <c r="AQ25" s="741"/>
      <c r="AR25" s="741"/>
      <c r="AS25" s="741"/>
      <c r="AT25" s="741"/>
      <c r="AU25" s="742"/>
      <c r="AV25" s="786" t="s">
        <v>52</v>
      </c>
      <c r="AW25" s="787"/>
      <c r="AX25" s="787"/>
      <c r="AY25" s="787"/>
      <c r="AZ25" s="787"/>
      <c r="BA25" s="787"/>
      <c r="BB25" s="787"/>
      <c r="BC25" s="787"/>
      <c r="BD25" s="788"/>
      <c r="BE25" s="740" t="s">
        <v>49</v>
      </c>
      <c r="BF25" s="742"/>
    </row>
    <row r="26" spans="1:62" s="12" customFormat="1" ht="31.5" customHeight="1" thickBot="1" x14ac:dyDescent="0.35">
      <c r="D26" s="691"/>
      <c r="E26" s="694"/>
      <c r="F26" s="695"/>
      <c r="G26" s="694"/>
      <c r="H26" s="695"/>
      <c r="I26" s="698"/>
      <c r="J26" s="699"/>
      <c r="K26" s="694"/>
      <c r="L26" s="695"/>
      <c r="M26" s="704"/>
      <c r="N26" s="705"/>
      <c r="O26" s="706"/>
      <c r="P26" s="709"/>
      <c r="Q26" s="710"/>
      <c r="R26" s="719"/>
      <c r="S26" s="720"/>
      <c r="X26" s="676"/>
      <c r="Y26" s="677"/>
      <c r="Z26" s="677"/>
      <c r="AA26" s="677"/>
      <c r="AB26" s="677"/>
      <c r="AC26" s="678"/>
      <c r="AD26" s="682"/>
      <c r="AE26" s="683"/>
      <c r="AF26" s="684"/>
      <c r="AG26" s="682"/>
      <c r="AH26" s="683"/>
      <c r="AI26" s="684"/>
      <c r="AJ26" s="100"/>
      <c r="AK26" s="100"/>
      <c r="AL26" s="100"/>
      <c r="AM26" s="100"/>
      <c r="AN26" s="743"/>
      <c r="AO26" s="744"/>
      <c r="AP26" s="744"/>
      <c r="AQ26" s="744"/>
      <c r="AR26" s="744"/>
      <c r="AS26" s="744"/>
      <c r="AT26" s="744"/>
      <c r="AU26" s="745"/>
      <c r="AV26" s="789"/>
      <c r="AW26" s="790"/>
      <c r="AX26" s="790"/>
      <c r="AY26" s="790"/>
      <c r="AZ26" s="790"/>
      <c r="BA26" s="790"/>
      <c r="BB26" s="790"/>
      <c r="BC26" s="790"/>
      <c r="BD26" s="791"/>
      <c r="BE26" s="743"/>
      <c r="BF26" s="745"/>
    </row>
    <row r="27" spans="1:62" s="12" customFormat="1" ht="16.5" customHeight="1" thickBot="1" x14ac:dyDescent="0.4">
      <c r="D27" s="101" t="s">
        <v>30</v>
      </c>
      <c r="E27" s="688">
        <v>36</v>
      </c>
      <c r="F27" s="689"/>
      <c r="G27" s="688">
        <v>4</v>
      </c>
      <c r="H27" s="689"/>
      <c r="I27" s="688"/>
      <c r="J27" s="689"/>
      <c r="K27" s="688"/>
      <c r="L27" s="689"/>
      <c r="M27" s="685"/>
      <c r="N27" s="686"/>
      <c r="O27" s="687"/>
      <c r="P27" s="746">
        <v>12</v>
      </c>
      <c r="Q27" s="747"/>
      <c r="R27" s="729">
        <v>52</v>
      </c>
      <c r="S27" s="730"/>
      <c r="X27" s="760" t="s">
        <v>197</v>
      </c>
      <c r="Y27" s="761"/>
      <c r="Z27" s="761"/>
      <c r="AA27" s="761"/>
      <c r="AB27" s="761"/>
      <c r="AC27" s="762"/>
      <c r="AD27" s="711" t="s">
        <v>53</v>
      </c>
      <c r="AE27" s="712"/>
      <c r="AF27" s="713"/>
      <c r="AG27" s="711" t="s">
        <v>54</v>
      </c>
      <c r="AH27" s="712"/>
      <c r="AI27" s="713"/>
      <c r="AJ27" s="100"/>
      <c r="AK27" s="100"/>
      <c r="AL27" s="100"/>
      <c r="AM27" s="100"/>
      <c r="AN27" s="748" t="s">
        <v>156</v>
      </c>
      <c r="AO27" s="749"/>
      <c r="AP27" s="749"/>
      <c r="AQ27" s="749"/>
      <c r="AR27" s="749"/>
      <c r="AS27" s="749"/>
      <c r="AT27" s="749"/>
      <c r="AU27" s="750"/>
      <c r="AV27" s="754" t="s">
        <v>55</v>
      </c>
      <c r="AW27" s="755"/>
      <c r="AX27" s="755"/>
      <c r="AY27" s="755"/>
      <c r="AZ27" s="755"/>
      <c r="BA27" s="755"/>
      <c r="BB27" s="755"/>
      <c r="BC27" s="755"/>
      <c r="BD27" s="756"/>
      <c r="BE27" s="639">
        <v>3</v>
      </c>
      <c r="BF27" s="640"/>
    </row>
    <row r="28" spans="1:62" s="12" customFormat="1" ht="22.5" customHeight="1" thickBot="1" x14ac:dyDescent="0.35">
      <c r="D28" s="101" t="s">
        <v>33</v>
      </c>
      <c r="E28" s="729"/>
      <c r="F28" s="730"/>
      <c r="G28" s="729"/>
      <c r="H28" s="730"/>
      <c r="I28" s="729">
        <v>8</v>
      </c>
      <c r="J28" s="730"/>
      <c r="K28" s="729">
        <v>3</v>
      </c>
      <c r="L28" s="730"/>
      <c r="M28" s="729">
        <v>7</v>
      </c>
      <c r="N28" s="783"/>
      <c r="O28" s="730"/>
      <c r="P28" s="746"/>
      <c r="Q28" s="747"/>
      <c r="R28" s="729">
        <v>18</v>
      </c>
      <c r="S28" s="730"/>
      <c r="X28" s="763"/>
      <c r="Y28" s="764"/>
      <c r="Z28" s="764"/>
      <c r="AA28" s="764"/>
      <c r="AB28" s="764"/>
      <c r="AC28" s="765"/>
      <c r="AD28" s="714"/>
      <c r="AE28" s="715"/>
      <c r="AF28" s="716"/>
      <c r="AG28" s="714"/>
      <c r="AH28" s="715"/>
      <c r="AI28" s="716"/>
      <c r="AJ28" s="100"/>
      <c r="AK28" s="100"/>
      <c r="AL28" s="100"/>
      <c r="AM28" s="100"/>
      <c r="AN28" s="751"/>
      <c r="AO28" s="752"/>
      <c r="AP28" s="752"/>
      <c r="AQ28" s="752"/>
      <c r="AR28" s="752"/>
      <c r="AS28" s="752"/>
      <c r="AT28" s="752"/>
      <c r="AU28" s="753"/>
      <c r="AV28" s="757"/>
      <c r="AW28" s="758"/>
      <c r="AX28" s="758"/>
      <c r="AY28" s="758"/>
      <c r="AZ28" s="758"/>
      <c r="BA28" s="758"/>
      <c r="BB28" s="758"/>
      <c r="BC28" s="758"/>
      <c r="BD28" s="759"/>
      <c r="BE28" s="641"/>
      <c r="BF28" s="642"/>
    </row>
    <row r="29" spans="1:62" s="12" customFormat="1" ht="15.75" customHeight="1" x14ac:dyDescent="0.3">
      <c r="C29" s="393"/>
      <c r="D29" s="643"/>
      <c r="E29" s="643"/>
      <c r="F29" s="643"/>
      <c r="G29" s="643"/>
      <c r="W29" s="782"/>
      <c r="X29" s="782"/>
      <c r="Y29" s="782"/>
      <c r="Z29" s="782"/>
      <c r="AA29" s="782"/>
      <c r="AB29" s="782"/>
      <c r="AC29" s="712"/>
      <c r="AD29" s="712"/>
      <c r="AE29" s="712"/>
      <c r="AF29" s="712"/>
      <c r="AG29" s="712"/>
      <c r="AH29" s="712"/>
      <c r="AI29" s="100"/>
      <c r="AJ29" s="100"/>
      <c r="AK29" s="100"/>
      <c r="AL29" s="100"/>
      <c r="AM29" s="402"/>
      <c r="AN29" s="401"/>
      <c r="AO29" s="401"/>
      <c r="AP29" s="401"/>
      <c r="AQ29" s="401"/>
      <c r="AR29" s="401"/>
      <c r="AS29" s="401"/>
      <c r="AT29" s="401"/>
      <c r="AU29" s="772"/>
      <c r="AV29" s="772"/>
      <c r="AW29" s="772"/>
      <c r="AX29" s="772"/>
      <c r="AY29" s="772"/>
      <c r="AZ29" s="772"/>
      <c r="BA29" s="772"/>
      <c r="BB29" s="772"/>
      <c r="BC29" s="772"/>
      <c r="BD29" s="741"/>
      <c r="BE29" s="741"/>
    </row>
    <row r="30" spans="1:62" s="102" customFormat="1" ht="22.9" customHeight="1" thickBot="1" x14ac:dyDescent="0.4">
      <c r="B30" s="103"/>
      <c r="C30" s="103"/>
      <c r="D30" s="773" t="s">
        <v>56</v>
      </c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3"/>
      <c r="BB30" s="773"/>
      <c r="BC30" s="773"/>
      <c r="BD30" s="773"/>
      <c r="BE30" s="773"/>
      <c r="BF30" s="773"/>
      <c r="BG30" s="103"/>
      <c r="BH30" s="103"/>
      <c r="BI30" s="103"/>
      <c r="BJ30" s="103"/>
    </row>
    <row r="31" spans="1:62" s="102" customFormat="1" ht="46.5" customHeight="1" x14ac:dyDescent="0.35">
      <c r="A31" s="90"/>
      <c r="B31" s="90"/>
      <c r="C31" s="90"/>
      <c r="D31" s="630" t="s">
        <v>57</v>
      </c>
      <c r="E31" s="631"/>
      <c r="F31" s="632"/>
      <c r="G31" s="731" t="s">
        <v>117</v>
      </c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33"/>
      <c r="U31" s="774" t="s">
        <v>58</v>
      </c>
      <c r="V31" s="775"/>
      <c r="W31" s="775"/>
      <c r="X31" s="775"/>
      <c r="Y31" s="775"/>
      <c r="Z31" s="775"/>
      <c r="AA31" s="775"/>
      <c r="AB31" s="776"/>
      <c r="AC31" s="792" t="s">
        <v>59</v>
      </c>
      <c r="AD31" s="793"/>
      <c r="AE31" s="769" t="s">
        <v>60</v>
      </c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1"/>
      <c r="AQ31" s="818" t="s">
        <v>61</v>
      </c>
      <c r="AR31" s="819"/>
      <c r="AS31" s="819"/>
      <c r="AT31" s="819"/>
      <c r="AU31" s="819"/>
      <c r="AV31" s="819"/>
      <c r="AW31" s="819"/>
      <c r="AX31" s="819"/>
      <c r="AY31" s="819"/>
      <c r="AZ31" s="819"/>
      <c r="BA31" s="819"/>
      <c r="BB31" s="819"/>
      <c r="BC31" s="819"/>
      <c r="BD31" s="819"/>
      <c r="BE31" s="819"/>
      <c r="BF31" s="820"/>
      <c r="BG31" s="104"/>
      <c r="BH31" s="104"/>
      <c r="BI31" s="104"/>
      <c r="BJ31" s="90"/>
    </row>
    <row r="32" spans="1:62" s="102" customFormat="1" ht="22.5" customHeight="1" thickBot="1" x14ac:dyDescent="0.4">
      <c r="A32" s="90"/>
      <c r="B32" s="90"/>
      <c r="C32" s="90"/>
      <c r="D32" s="633"/>
      <c r="E32" s="634"/>
      <c r="F32" s="635"/>
      <c r="G32" s="734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6"/>
      <c r="U32" s="649" t="s">
        <v>62</v>
      </c>
      <c r="V32" s="645"/>
      <c r="W32" s="649" t="s">
        <v>63</v>
      </c>
      <c r="X32" s="645"/>
      <c r="Y32" s="651" t="s">
        <v>64</v>
      </c>
      <c r="Z32" s="652"/>
      <c r="AA32" s="651" t="s">
        <v>65</v>
      </c>
      <c r="AB32" s="652"/>
      <c r="AC32" s="794"/>
      <c r="AD32" s="795"/>
      <c r="AE32" s="644" t="s">
        <v>66</v>
      </c>
      <c r="AF32" s="645"/>
      <c r="AG32" s="766" t="s">
        <v>67</v>
      </c>
      <c r="AH32" s="767"/>
      <c r="AI32" s="767"/>
      <c r="AJ32" s="767"/>
      <c r="AK32" s="767"/>
      <c r="AL32" s="767"/>
      <c r="AM32" s="767"/>
      <c r="AN32" s="768"/>
      <c r="AO32" s="804" t="s">
        <v>68</v>
      </c>
      <c r="AP32" s="805"/>
      <c r="AQ32" s="821"/>
      <c r="AR32" s="822"/>
      <c r="AS32" s="822"/>
      <c r="AT32" s="822"/>
      <c r="AU32" s="822"/>
      <c r="AV32" s="822"/>
      <c r="AW32" s="822"/>
      <c r="AX32" s="822"/>
      <c r="AY32" s="822"/>
      <c r="AZ32" s="822"/>
      <c r="BA32" s="822"/>
      <c r="BB32" s="822"/>
      <c r="BC32" s="822"/>
      <c r="BD32" s="822"/>
      <c r="BE32" s="822"/>
      <c r="BF32" s="823"/>
      <c r="BG32" s="105"/>
      <c r="BH32" s="105"/>
      <c r="BI32" s="105"/>
      <c r="BJ32" s="90"/>
    </row>
    <row r="33" spans="1:62" s="102" customFormat="1" ht="19.5" customHeight="1" thickBot="1" x14ac:dyDescent="0.4">
      <c r="A33" s="90"/>
      <c r="B33" s="90"/>
      <c r="C33" s="90"/>
      <c r="D33" s="633"/>
      <c r="E33" s="634"/>
      <c r="F33" s="635"/>
      <c r="G33" s="734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  <c r="S33" s="735"/>
      <c r="T33" s="736"/>
      <c r="U33" s="649"/>
      <c r="V33" s="645"/>
      <c r="W33" s="649"/>
      <c r="X33" s="645"/>
      <c r="Y33" s="651"/>
      <c r="Z33" s="652"/>
      <c r="AA33" s="651"/>
      <c r="AB33" s="652"/>
      <c r="AC33" s="794"/>
      <c r="AD33" s="795"/>
      <c r="AE33" s="646"/>
      <c r="AF33" s="645"/>
      <c r="AG33" s="633" t="s">
        <v>69</v>
      </c>
      <c r="AH33" s="635"/>
      <c r="AI33" s="824" t="s">
        <v>70</v>
      </c>
      <c r="AJ33" s="825"/>
      <c r="AK33" s="825"/>
      <c r="AL33" s="825"/>
      <c r="AM33" s="825"/>
      <c r="AN33" s="826"/>
      <c r="AO33" s="804"/>
      <c r="AP33" s="805"/>
      <c r="AQ33" s="658" t="s">
        <v>71</v>
      </c>
      <c r="AR33" s="659"/>
      <c r="AS33" s="659"/>
      <c r="AT33" s="659"/>
      <c r="AU33" s="659"/>
      <c r="AV33" s="659"/>
      <c r="AW33" s="659"/>
      <c r="AX33" s="660"/>
      <c r="AY33" s="658" t="s">
        <v>72</v>
      </c>
      <c r="AZ33" s="659"/>
      <c r="BA33" s="659"/>
      <c r="BB33" s="659"/>
      <c r="BC33" s="659"/>
      <c r="BD33" s="659"/>
      <c r="BE33" s="659"/>
      <c r="BF33" s="660"/>
      <c r="BG33" s="106"/>
      <c r="BH33" s="106"/>
      <c r="BI33" s="106"/>
      <c r="BJ33" s="90"/>
    </row>
    <row r="34" spans="1:62" s="102" customFormat="1" ht="24" customHeight="1" thickBot="1" x14ac:dyDescent="0.4">
      <c r="A34" s="90"/>
      <c r="B34" s="90"/>
      <c r="C34" s="90"/>
      <c r="D34" s="633"/>
      <c r="E34" s="634"/>
      <c r="F34" s="635"/>
      <c r="G34" s="734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6"/>
      <c r="U34" s="649"/>
      <c r="V34" s="645"/>
      <c r="W34" s="649"/>
      <c r="X34" s="645"/>
      <c r="Y34" s="651"/>
      <c r="Z34" s="652"/>
      <c r="AA34" s="651"/>
      <c r="AB34" s="652"/>
      <c r="AC34" s="794"/>
      <c r="AD34" s="795"/>
      <c r="AE34" s="646"/>
      <c r="AF34" s="645"/>
      <c r="AG34" s="633"/>
      <c r="AH34" s="635"/>
      <c r="AI34" s="649" t="s">
        <v>73</v>
      </c>
      <c r="AJ34" s="645"/>
      <c r="AK34" s="649" t="s">
        <v>74</v>
      </c>
      <c r="AL34" s="645"/>
      <c r="AM34" s="651" t="s">
        <v>75</v>
      </c>
      <c r="AN34" s="645"/>
      <c r="AO34" s="804"/>
      <c r="AP34" s="805"/>
      <c r="AQ34" s="798" t="s">
        <v>76</v>
      </c>
      <c r="AR34" s="799"/>
      <c r="AS34" s="799"/>
      <c r="AT34" s="799"/>
      <c r="AU34" s="799"/>
      <c r="AV34" s="799"/>
      <c r="AW34" s="799"/>
      <c r="AX34" s="799"/>
      <c r="AY34" s="799"/>
      <c r="AZ34" s="799"/>
      <c r="BA34" s="799"/>
      <c r="BB34" s="799"/>
      <c r="BC34" s="799"/>
      <c r="BD34" s="799"/>
      <c r="BE34" s="799"/>
      <c r="BF34" s="800"/>
      <c r="BG34" s="106"/>
      <c r="BH34" s="106"/>
      <c r="BI34" s="106"/>
      <c r="BJ34" s="90"/>
    </row>
    <row r="35" spans="1:62" s="102" customFormat="1" ht="24" customHeight="1" thickBot="1" x14ac:dyDescent="0.4">
      <c r="A35" s="90"/>
      <c r="B35" s="90"/>
      <c r="C35" s="90"/>
      <c r="D35" s="633"/>
      <c r="E35" s="634"/>
      <c r="F35" s="635"/>
      <c r="G35" s="734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6"/>
      <c r="U35" s="649"/>
      <c r="V35" s="645"/>
      <c r="W35" s="649"/>
      <c r="X35" s="645"/>
      <c r="Y35" s="651"/>
      <c r="Z35" s="652"/>
      <c r="AA35" s="651"/>
      <c r="AB35" s="652"/>
      <c r="AC35" s="794"/>
      <c r="AD35" s="795"/>
      <c r="AE35" s="646"/>
      <c r="AF35" s="645"/>
      <c r="AG35" s="633"/>
      <c r="AH35" s="635"/>
      <c r="AI35" s="649"/>
      <c r="AJ35" s="645"/>
      <c r="AK35" s="649"/>
      <c r="AL35" s="645"/>
      <c r="AM35" s="649"/>
      <c r="AN35" s="645"/>
      <c r="AO35" s="804"/>
      <c r="AP35" s="805"/>
      <c r="AQ35" s="801">
        <v>1</v>
      </c>
      <c r="AR35" s="802"/>
      <c r="AS35" s="802"/>
      <c r="AT35" s="803"/>
      <c r="AU35" s="801">
        <v>2</v>
      </c>
      <c r="AV35" s="802"/>
      <c r="AW35" s="802"/>
      <c r="AX35" s="803"/>
      <c r="AY35" s="801">
        <v>3</v>
      </c>
      <c r="AZ35" s="808"/>
      <c r="BA35" s="808"/>
      <c r="BB35" s="809"/>
      <c r="BC35" s="801">
        <v>4</v>
      </c>
      <c r="BD35" s="802"/>
      <c r="BE35" s="802"/>
      <c r="BF35" s="827"/>
      <c r="BI35" s="106"/>
      <c r="BJ35" s="90"/>
    </row>
    <row r="36" spans="1:62" s="102" customFormat="1" ht="24" customHeight="1" thickBot="1" x14ac:dyDescent="0.4">
      <c r="A36" s="90"/>
      <c r="B36" s="90"/>
      <c r="C36" s="90"/>
      <c r="D36" s="633"/>
      <c r="E36" s="634"/>
      <c r="F36" s="635"/>
      <c r="G36" s="734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6"/>
      <c r="U36" s="649"/>
      <c r="V36" s="645"/>
      <c r="W36" s="649"/>
      <c r="X36" s="645"/>
      <c r="Y36" s="651"/>
      <c r="Z36" s="652"/>
      <c r="AA36" s="651"/>
      <c r="AB36" s="652"/>
      <c r="AC36" s="794"/>
      <c r="AD36" s="795"/>
      <c r="AE36" s="646"/>
      <c r="AF36" s="645"/>
      <c r="AG36" s="633"/>
      <c r="AH36" s="635"/>
      <c r="AI36" s="649"/>
      <c r="AJ36" s="645"/>
      <c r="AK36" s="649"/>
      <c r="AL36" s="645"/>
      <c r="AM36" s="649"/>
      <c r="AN36" s="645"/>
      <c r="AO36" s="804"/>
      <c r="AP36" s="805"/>
      <c r="AQ36" s="658" t="s">
        <v>77</v>
      </c>
      <c r="AR36" s="659"/>
      <c r="AS36" s="659"/>
      <c r="AT36" s="659"/>
      <c r="AU36" s="659"/>
      <c r="AV36" s="659"/>
      <c r="AW36" s="659"/>
      <c r="AX36" s="659"/>
      <c r="AY36" s="659"/>
      <c r="AZ36" s="659"/>
      <c r="BA36" s="659"/>
      <c r="BB36" s="659"/>
      <c r="BC36" s="659"/>
      <c r="BD36" s="659"/>
      <c r="BE36" s="659"/>
      <c r="BF36" s="660"/>
      <c r="BI36" s="106"/>
      <c r="BJ36" s="90"/>
    </row>
    <row r="37" spans="1:62" s="102" customFormat="1" ht="28.5" customHeight="1" thickBot="1" x14ac:dyDescent="0.4">
      <c r="A37" s="90"/>
      <c r="B37" s="90"/>
      <c r="C37" s="90"/>
      <c r="D37" s="636"/>
      <c r="E37" s="637"/>
      <c r="F37" s="638"/>
      <c r="G37" s="737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39"/>
      <c r="U37" s="650"/>
      <c r="V37" s="648"/>
      <c r="W37" s="650"/>
      <c r="X37" s="648"/>
      <c r="Y37" s="653"/>
      <c r="Z37" s="654"/>
      <c r="AA37" s="653"/>
      <c r="AB37" s="654"/>
      <c r="AC37" s="796"/>
      <c r="AD37" s="797"/>
      <c r="AE37" s="647"/>
      <c r="AF37" s="648"/>
      <c r="AG37" s="636"/>
      <c r="AH37" s="638"/>
      <c r="AI37" s="650"/>
      <c r="AJ37" s="648"/>
      <c r="AK37" s="650"/>
      <c r="AL37" s="648"/>
      <c r="AM37" s="650"/>
      <c r="AN37" s="648"/>
      <c r="AO37" s="806"/>
      <c r="AP37" s="807"/>
      <c r="AQ37" s="801">
        <v>18</v>
      </c>
      <c r="AR37" s="802"/>
      <c r="AS37" s="802"/>
      <c r="AT37" s="803"/>
      <c r="AU37" s="801">
        <v>18</v>
      </c>
      <c r="AV37" s="802"/>
      <c r="AW37" s="802"/>
      <c r="AX37" s="803"/>
      <c r="AY37" s="801">
        <v>18</v>
      </c>
      <c r="AZ37" s="802"/>
      <c r="BA37" s="802"/>
      <c r="BB37" s="803"/>
      <c r="BC37" s="801"/>
      <c r="BD37" s="802"/>
      <c r="BE37" s="802"/>
      <c r="BF37" s="803"/>
      <c r="BI37" s="106"/>
      <c r="BJ37" s="90"/>
    </row>
    <row r="38" spans="1:62" s="107" customFormat="1" ht="15.75" customHeight="1" thickBot="1" x14ac:dyDescent="0.3">
      <c r="D38" s="815">
        <v>1</v>
      </c>
      <c r="E38" s="816"/>
      <c r="F38" s="817"/>
      <c r="G38" s="655">
        <v>2</v>
      </c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7"/>
      <c r="U38" s="628">
        <v>3</v>
      </c>
      <c r="V38" s="629"/>
      <c r="W38" s="628">
        <v>4</v>
      </c>
      <c r="X38" s="629"/>
      <c r="Y38" s="628">
        <v>5</v>
      </c>
      <c r="Z38" s="629"/>
      <c r="AA38" s="628">
        <v>6</v>
      </c>
      <c r="AB38" s="629"/>
      <c r="AC38" s="628">
        <v>7</v>
      </c>
      <c r="AD38" s="629"/>
      <c r="AE38" s="628">
        <v>8</v>
      </c>
      <c r="AF38" s="629"/>
      <c r="AG38" s="628">
        <v>9</v>
      </c>
      <c r="AH38" s="629"/>
      <c r="AI38" s="628">
        <v>10</v>
      </c>
      <c r="AJ38" s="629"/>
      <c r="AK38" s="628">
        <v>11</v>
      </c>
      <c r="AL38" s="629"/>
      <c r="AM38" s="628">
        <v>12</v>
      </c>
      <c r="AN38" s="629"/>
      <c r="AO38" s="628">
        <v>13</v>
      </c>
      <c r="AP38" s="629"/>
      <c r="AQ38" s="628">
        <v>14</v>
      </c>
      <c r="AR38" s="629"/>
      <c r="AS38" s="628">
        <v>15</v>
      </c>
      <c r="AT38" s="629"/>
      <c r="AU38" s="628">
        <v>16</v>
      </c>
      <c r="AV38" s="629"/>
      <c r="AW38" s="628">
        <v>17</v>
      </c>
      <c r="AX38" s="629"/>
      <c r="AY38" s="628">
        <v>18</v>
      </c>
      <c r="AZ38" s="629"/>
      <c r="BA38" s="628">
        <v>19</v>
      </c>
      <c r="BB38" s="629"/>
      <c r="BC38" s="628">
        <v>20</v>
      </c>
      <c r="BD38" s="629"/>
      <c r="BE38" s="628">
        <v>21</v>
      </c>
      <c r="BF38" s="629"/>
    </row>
    <row r="39" spans="1:62" s="108" customFormat="1" ht="25.5" customHeight="1" thickBot="1" x14ac:dyDescent="0.55000000000000004">
      <c r="D39" s="812" t="s">
        <v>78</v>
      </c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3"/>
      <c r="AC39" s="813"/>
      <c r="AD39" s="813"/>
      <c r="AE39" s="813"/>
      <c r="AF39" s="813"/>
      <c r="AG39" s="813"/>
      <c r="AH39" s="813"/>
      <c r="AI39" s="813"/>
      <c r="AJ39" s="813"/>
      <c r="AK39" s="813"/>
      <c r="AL39" s="813"/>
      <c r="AM39" s="813"/>
      <c r="AN39" s="813"/>
      <c r="AO39" s="813"/>
      <c r="AP39" s="813"/>
      <c r="AQ39" s="813"/>
      <c r="AR39" s="813"/>
      <c r="AS39" s="813"/>
      <c r="AT39" s="813"/>
      <c r="AU39" s="813"/>
      <c r="AV39" s="813"/>
      <c r="AW39" s="813"/>
      <c r="AX39" s="813"/>
      <c r="AY39" s="813"/>
      <c r="AZ39" s="813"/>
      <c r="BA39" s="813"/>
      <c r="BB39" s="813"/>
      <c r="BC39" s="813"/>
      <c r="BD39" s="813"/>
      <c r="BE39" s="813"/>
      <c r="BF39" s="814"/>
      <c r="BH39" s="109"/>
      <c r="BI39" s="109"/>
      <c r="BJ39" s="109"/>
    </row>
    <row r="40" spans="1:62" s="14" customFormat="1" ht="25.5" customHeight="1" thickBot="1" x14ac:dyDescent="0.35">
      <c r="B40" s="15"/>
      <c r="D40" s="529" t="s">
        <v>79</v>
      </c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2"/>
      <c r="V40" s="532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1"/>
      <c r="AV40" s="531"/>
      <c r="AW40" s="531"/>
      <c r="AX40" s="531"/>
      <c r="AY40" s="531"/>
      <c r="AZ40" s="531"/>
      <c r="BA40" s="531"/>
      <c r="BB40" s="531"/>
      <c r="BC40" s="531"/>
      <c r="BD40" s="531"/>
      <c r="BE40" s="531"/>
      <c r="BF40" s="533"/>
      <c r="BH40" s="16"/>
      <c r="BI40" s="17"/>
      <c r="BJ40" s="17"/>
    </row>
    <row r="41" spans="1:62" s="18" customFormat="1" ht="47.15" customHeight="1" x14ac:dyDescent="0.45">
      <c r="D41" s="438" t="s">
        <v>80</v>
      </c>
      <c r="E41" s="439"/>
      <c r="F41" s="440"/>
      <c r="G41" s="810" t="s">
        <v>104</v>
      </c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499"/>
      <c r="V41" s="485"/>
      <c r="W41" s="485">
        <v>1</v>
      </c>
      <c r="X41" s="500"/>
      <c r="Y41" s="499"/>
      <c r="Z41" s="485"/>
      <c r="AA41" s="485">
        <v>1</v>
      </c>
      <c r="AB41" s="603"/>
      <c r="AC41" s="499">
        <v>3</v>
      </c>
      <c r="AD41" s="485"/>
      <c r="AE41" s="485">
        <f t="shared" ref="AE41:AE44" si="1">AC41*30</f>
        <v>90</v>
      </c>
      <c r="AF41" s="603"/>
      <c r="AG41" s="604">
        <f t="shared" ref="AG41:AG44" si="2">AI41+AK41+AM41</f>
        <v>54</v>
      </c>
      <c r="AH41" s="485"/>
      <c r="AI41" s="485">
        <v>36</v>
      </c>
      <c r="AJ41" s="485"/>
      <c r="AK41" s="485">
        <v>18</v>
      </c>
      <c r="AL41" s="485"/>
      <c r="AM41" s="627"/>
      <c r="AN41" s="627"/>
      <c r="AO41" s="485">
        <f t="shared" ref="AO41:AO44" si="3">AE41-AG41</f>
        <v>36</v>
      </c>
      <c r="AP41" s="500"/>
      <c r="AQ41" s="499">
        <v>3</v>
      </c>
      <c r="AR41" s="485"/>
      <c r="AS41" s="485"/>
      <c r="AT41" s="485"/>
      <c r="AU41" s="485"/>
      <c r="AV41" s="485"/>
      <c r="AW41" s="485"/>
      <c r="AX41" s="485"/>
      <c r="AY41" s="522"/>
      <c r="AZ41" s="522"/>
      <c r="BA41" s="522"/>
      <c r="BB41" s="522"/>
      <c r="BC41" s="522"/>
      <c r="BD41" s="522"/>
      <c r="BE41" s="522"/>
      <c r="BF41" s="523"/>
      <c r="BH41" s="19"/>
      <c r="BI41" s="20"/>
      <c r="BJ41" s="20"/>
    </row>
    <row r="42" spans="1:62" s="18" customFormat="1" ht="47.15" customHeight="1" x14ac:dyDescent="0.45">
      <c r="D42" s="438" t="s">
        <v>81</v>
      </c>
      <c r="E42" s="439"/>
      <c r="F42" s="440"/>
      <c r="G42" s="441" t="s">
        <v>149</v>
      </c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52"/>
      <c r="V42" s="453"/>
      <c r="W42" s="453">
        <v>1</v>
      </c>
      <c r="X42" s="534"/>
      <c r="Y42" s="452"/>
      <c r="Z42" s="453"/>
      <c r="AA42" s="453">
        <v>1</v>
      </c>
      <c r="AB42" s="457"/>
      <c r="AC42" s="452">
        <v>2</v>
      </c>
      <c r="AD42" s="453"/>
      <c r="AE42" s="453">
        <f t="shared" si="1"/>
        <v>60</v>
      </c>
      <c r="AF42" s="457"/>
      <c r="AG42" s="473">
        <f t="shared" si="2"/>
        <v>36</v>
      </c>
      <c r="AH42" s="453"/>
      <c r="AI42" s="453">
        <v>18</v>
      </c>
      <c r="AJ42" s="453"/>
      <c r="AK42" s="453">
        <v>18</v>
      </c>
      <c r="AL42" s="453"/>
      <c r="AM42" s="458"/>
      <c r="AN42" s="458"/>
      <c r="AO42" s="453">
        <f t="shared" si="3"/>
        <v>24</v>
      </c>
      <c r="AP42" s="534"/>
      <c r="AQ42" s="452">
        <v>2</v>
      </c>
      <c r="AR42" s="453"/>
      <c r="AS42" s="453"/>
      <c r="AT42" s="453"/>
      <c r="AU42" s="453"/>
      <c r="AV42" s="453"/>
      <c r="AW42" s="453"/>
      <c r="AX42" s="453"/>
      <c r="AY42" s="514"/>
      <c r="AZ42" s="514"/>
      <c r="BA42" s="514"/>
      <c r="BB42" s="514"/>
      <c r="BC42" s="514"/>
      <c r="BD42" s="514"/>
      <c r="BE42" s="514"/>
      <c r="BF42" s="515"/>
      <c r="BH42" s="19"/>
      <c r="BI42" s="20"/>
      <c r="BJ42" s="20"/>
    </row>
    <row r="43" spans="1:62" s="18" customFormat="1" ht="47.15" customHeight="1" x14ac:dyDescent="0.35">
      <c r="D43" s="438" t="s">
        <v>82</v>
      </c>
      <c r="E43" s="439"/>
      <c r="F43" s="440"/>
      <c r="G43" s="441" t="s">
        <v>211</v>
      </c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3"/>
      <c r="V43" s="444"/>
      <c r="W43" s="434">
        <v>2</v>
      </c>
      <c r="X43" s="445"/>
      <c r="Y43" s="433">
        <v>1</v>
      </c>
      <c r="Z43" s="434"/>
      <c r="AA43" s="431">
        <v>1</v>
      </c>
      <c r="AB43" s="446"/>
      <c r="AC43" s="447">
        <v>3</v>
      </c>
      <c r="AD43" s="431"/>
      <c r="AE43" s="431">
        <f>AC43*30</f>
        <v>90</v>
      </c>
      <c r="AF43" s="446"/>
      <c r="AG43" s="448">
        <f>AI43+AK43+AM43</f>
        <v>72</v>
      </c>
      <c r="AH43" s="431"/>
      <c r="AI43" s="431"/>
      <c r="AJ43" s="431"/>
      <c r="AK43" s="431">
        <v>72</v>
      </c>
      <c r="AL43" s="431"/>
      <c r="AM43" s="626"/>
      <c r="AN43" s="626"/>
      <c r="AO43" s="431">
        <f>AE43-AG43</f>
        <v>18</v>
      </c>
      <c r="AP43" s="432"/>
      <c r="AQ43" s="433">
        <v>2</v>
      </c>
      <c r="AR43" s="434"/>
      <c r="AS43" s="434"/>
      <c r="AT43" s="434"/>
      <c r="AU43" s="434">
        <v>2</v>
      </c>
      <c r="AV43" s="434"/>
      <c r="AW43" s="434"/>
      <c r="AX43" s="434"/>
      <c r="AY43" s="435"/>
      <c r="AZ43" s="435"/>
      <c r="BA43" s="435"/>
      <c r="BB43" s="435"/>
      <c r="BC43" s="436"/>
      <c r="BD43" s="436"/>
      <c r="BE43" s="436"/>
      <c r="BF43" s="437"/>
      <c r="BH43" s="19"/>
      <c r="BI43" s="20"/>
      <c r="BJ43" s="20"/>
    </row>
    <row r="44" spans="1:62" s="18" customFormat="1" ht="47.15" customHeight="1" thickBot="1" x14ac:dyDescent="0.5">
      <c r="D44" s="438" t="s">
        <v>83</v>
      </c>
      <c r="E44" s="439"/>
      <c r="F44" s="440"/>
      <c r="G44" s="441" t="s">
        <v>150</v>
      </c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52"/>
      <c r="V44" s="453"/>
      <c r="W44" s="453">
        <v>2</v>
      </c>
      <c r="X44" s="534"/>
      <c r="Y44" s="452"/>
      <c r="Z44" s="453"/>
      <c r="AA44" s="453">
        <v>2</v>
      </c>
      <c r="AB44" s="457"/>
      <c r="AC44" s="452">
        <v>3</v>
      </c>
      <c r="AD44" s="453"/>
      <c r="AE44" s="453">
        <f t="shared" si="1"/>
        <v>90</v>
      </c>
      <c r="AF44" s="457"/>
      <c r="AG44" s="473">
        <f t="shared" si="2"/>
        <v>54</v>
      </c>
      <c r="AH44" s="453"/>
      <c r="AI44" s="453">
        <v>18</v>
      </c>
      <c r="AJ44" s="453"/>
      <c r="AK44" s="453">
        <v>36</v>
      </c>
      <c r="AL44" s="453"/>
      <c r="AM44" s="458"/>
      <c r="AN44" s="458"/>
      <c r="AO44" s="453">
        <f t="shared" si="3"/>
        <v>36</v>
      </c>
      <c r="AP44" s="534"/>
      <c r="AQ44" s="452"/>
      <c r="AR44" s="453"/>
      <c r="AS44" s="453"/>
      <c r="AT44" s="453"/>
      <c r="AU44" s="453">
        <v>3</v>
      </c>
      <c r="AV44" s="453"/>
      <c r="AW44" s="453"/>
      <c r="AX44" s="453"/>
      <c r="AY44" s="453"/>
      <c r="AZ44" s="453"/>
      <c r="BA44" s="453"/>
      <c r="BB44" s="453"/>
      <c r="BC44" s="514"/>
      <c r="BD44" s="514"/>
      <c r="BE44" s="514"/>
      <c r="BF44" s="515"/>
      <c r="BH44" s="19"/>
      <c r="BI44" s="20"/>
      <c r="BJ44" s="20"/>
    </row>
    <row r="45" spans="1:62" s="18" customFormat="1" ht="32.25" customHeight="1" thickBot="1" x14ac:dyDescent="0.4">
      <c r="D45" s="598" t="s">
        <v>85</v>
      </c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449"/>
      <c r="V45" s="450"/>
      <c r="W45" s="450">
        <v>4</v>
      </c>
      <c r="X45" s="475"/>
      <c r="Y45" s="449">
        <v>1</v>
      </c>
      <c r="Z45" s="450"/>
      <c r="AA45" s="450">
        <v>4</v>
      </c>
      <c r="AB45" s="451"/>
      <c r="AC45" s="474">
        <f>SUM(AC41:AD44)</f>
        <v>11</v>
      </c>
      <c r="AD45" s="450"/>
      <c r="AE45" s="450">
        <f>SUM(AE41:AF44)</f>
        <v>330</v>
      </c>
      <c r="AF45" s="475"/>
      <c r="AG45" s="449">
        <f>SUM(AG41:AH44)</f>
        <v>216</v>
      </c>
      <c r="AH45" s="450"/>
      <c r="AI45" s="450">
        <f>SUM(AI41:AJ44)</f>
        <v>72</v>
      </c>
      <c r="AJ45" s="450"/>
      <c r="AK45" s="450">
        <f>SUM(AK41:AL44)</f>
        <v>144</v>
      </c>
      <c r="AL45" s="450"/>
      <c r="AM45" s="450">
        <f>SUM(AM41:AN44)</f>
        <v>0</v>
      </c>
      <c r="AN45" s="450"/>
      <c r="AO45" s="450">
        <f>SUM(AO41:AP44)</f>
        <v>114</v>
      </c>
      <c r="AP45" s="451"/>
      <c r="AQ45" s="474">
        <f>SUM(AQ41:AT44)</f>
        <v>7</v>
      </c>
      <c r="AR45" s="450"/>
      <c r="AS45" s="450"/>
      <c r="AT45" s="450"/>
      <c r="AU45" s="450">
        <f>SUM(AU41:AX44)</f>
        <v>5</v>
      </c>
      <c r="AV45" s="450"/>
      <c r="AW45" s="450"/>
      <c r="AX45" s="450"/>
      <c r="AY45" s="450">
        <f>SUM(AY41:BB44)</f>
        <v>0</v>
      </c>
      <c r="AZ45" s="450"/>
      <c r="BA45" s="450"/>
      <c r="BB45" s="450"/>
      <c r="BC45" s="450">
        <f>SUM(BC41:BF44)</f>
        <v>0</v>
      </c>
      <c r="BD45" s="450"/>
      <c r="BE45" s="450"/>
      <c r="BF45" s="451"/>
      <c r="BG45" s="269"/>
      <c r="BH45" s="110"/>
      <c r="BI45" s="20"/>
      <c r="BJ45" s="20"/>
    </row>
    <row r="46" spans="1:62" s="18" customFormat="1" ht="29.25" customHeight="1" thickBot="1" x14ac:dyDescent="0.4">
      <c r="D46" s="529" t="s">
        <v>86</v>
      </c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622"/>
      <c r="BH46" s="21"/>
      <c r="BI46" s="20"/>
      <c r="BJ46" s="20"/>
    </row>
    <row r="47" spans="1:62" s="18" customFormat="1" ht="52.5" customHeight="1" x14ac:dyDescent="0.35">
      <c r="D47" s="438" t="s">
        <v>87</v>
      </c>
      <c r="E47" s="439"/>
      <c r="F47" s="439"/>
      <c r="G47" s="610" t="s">
        <v>161</v>
      </c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2"/>
      <c r="U47" s="473">
        <v>1</v>
      </c>
      <c r="V47" s="453"/>
      <c r="W47" s="453"/>
      <c r="X47" s="457"/>
      <c r="Y47" s="473"/>
      <c r="Z47" s="453"/>
      <c r="AA47" s="453"/>
      <c r="AB47" s="534"/>
      <c r="AC47" s="452">
        <v>6</v>
      </c>
      <c r="AD47" s="453"/>
      <c r="AE47" s="471">
        <f t="shared" ref="AE47:AE50" si="4">AC47*30</f>
        <v>180</v>
      </c>
      <c r="AF47" s="472"/>
      <c r="AG47" s="480">
        <f>SUM(AI47:AN47)</f>
        <v>72</v>
      </c>
      <c r="AH47" s="481"/>
      <c r="AI47" s="481">
        <v>36</v>
      </c>
      <c r="AJ47" s="481"/>
      <c r="AK47" s="481">
        <v>18</v>
      </c>
      <c r="AL47" s="481"/>
      <c r="AM47" s="481">
        <v>18</v>
      </c>
      <c r="AN47" s="481"/>
      <c r="AO47" s="471">
        <f>AE47-AG47</f>
        <v>108</v>
      </c>
      <c r="AP47" s="472"/>
      <c r="AQ47" s="473">
        <v>4</v>
      </c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7"/>
      <c r="BH47" s="110"/>
      <c r="BI47" s="20"/>
      <c r="BJ47" s="20"/>
    </row>
    <row r="48" spans="1:62" s="18" customFormat="1" ht="52.5" customHeight="1" thickBot="1" x14ac:dyDescent="0.4">
      <c r="D48" s="623" t="s">
        <v>113</v>
      </c>
      <c r="E48" s="624"/>
      <c r="F48" s="625"/>
      <c r="G48" s="610" t="s">
        <v>164</v>
      </c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2"/>
      <c r="U48" s="473"/>
      <c r="V48" s="453"/>
      <c r="W48" s="453">
        <v>2</v>
      </c>
      <c r="X48" s="457"/>
      <c r="Y48" s="473"/>
      <c r="Z48" s="453"/>
      <c r="AA48" s="453"/>
      <c r="AB48" s="534"/>
      <c r="AC48" s="452">
        <v>1.5</v>
      </c>
      <c r="AD48" s="453"/>
      <c r="AE48" s="471">
        <f t="shared" si="4"/>
        <v>45</v>
      </c>
      <c r="AF48" s="472"/>
      <c r="AG48" s="482"/>
      <c r="AH48" s="471"/>
      <c r="AI48" s="453"/>
      <c r="AJ48" s="453"/>
      <c r="AK48" s="453"/>
      <c r="AL48" s="453"/>
      <c r="AM48" s="453"/>
      <c r="AN48" s="453"/>
      <c r="AO48" s="471">
        <v>45</v>
      </c>
      <c r="AP48" s="472"/>
      <c r="AQ48" s="47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7"/>
      <c r="BH48" s="110"/>
      <c r="BI48" s="20"/>
      <c r="BJ48" s="20"/>
    </row>
    <row r="49" spans="4:62" s="18" customFormat="1" ht="41.25" customHeight="1" x14ac:dyDescent="0.35">
      <c r="D49" s="438" t="s">
        <v>114</v>
      </c>
      <c r="E49" s="439"/>
      <c r="F49" s="439"/>
      <c r="G49" s="613" t="s">
        <v>159</v>
      </c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5"/>
      <c r="U49" s="616">
        <v>1</v>
      </c>
      <c r="V49" s="460"/>
      <c r="W49" s="460"/>
      <c r="X49" s="619"/>
      <c r="Y49" s="616">
        <v>1</v>
      </c>
      <c r="Z49" s="460"/>
      <c r="AA49" s="460">
        <v>1</v>
      </c>
      <c r="AB49" s="492"/>
      <c r="AC49" s="620">
        <v>7</v>
      </c>
      <c r="AD49" s="460"/>
      <c r="AE49" s="460">
        <f t="shared" si="4"/>
        <v>210</v>
      </c>
      <c r="AF49" s="619"/>
      <c r="AG49" s="618">
        <v>108</v>
      </c>
      <c r="AH49" s="617"/>
      <c r="AI49" s="617">
        <v>54</v>
      </c>
      <c r="AJ49" s="617"/>
      <c r="AK49" s="460">
        <v>36</v>
      </c>
      <c r="AL49" s="460"/>
      <c r="AM49" s="617">
        <v>18</v>
      </c>
      <c r="AN49" s="617"/>
      <c r="AO49" s="460">
        <f>AE49-AG49</f>
        <v>102</v>
      </c>
      <c r="AP49" s="619"/>
      <c r="AQ49" s="616">
        <v>6</v>
      </c>
      <c r="AR49" s="460"/>
      <c r="AS49" s="460"/>
      <c r="AT49" s="460"/>
      <c r="AU49" s="460"/>
      <c r="AV49" s="460"/>
      <c r="AW49" s="460"/>
      <c r="AX49" s="460"/>
      <c r="AY49" s="485"/>
      <c r="AZ49" s="485"/>
      <c r="BA49" s="485"/>
      <c r="BB49" s="485"/>
      <c r="BC49" s="485"/>
      <c r="BD49" s="485"/>
      <c r="BE49" s="485"/>
      <c r="BF49" s="603"/>
      <c r="BH49" s="110"/>
      <c r="BI49" s="20"/>
      <c r="BJ49" s="20"/>
    </row>
    <row r="50" spans="4:62" s="18" customFormat="1" ht="42" customHeight="1" x14ac:dyDescent="0.35">
      <c r="D50" s="438" t="s">
        <v>115</v>
      </c>
      <c r="E50" s="439"/>
      <c r="F50" s="439"/>
      <c r="G50" s="610" t="s">
        <v>162</v>
      </c>
      <c r="H50" s="611"/>
      <c r="I50" s="611"/>
      <c r="J50" s="611"/>
      <c r="K50" s="611"/>
      <c r="L50" s="611"/>
      <c r="M50" s="611"/>
      <c r="N50" s="611"/>
      <c r="O50" s="611"/>
      <c r="P50" s="611"/>
      <c r="Q50" s="611"/>
      <c r="R50" s="611"/>
      <c r="S50" s="611"/>
      <c r="T50" s="612"/>
      <c r="U50" s="473">
        <v>1</v>
      </c>
      <c r="V50" s="453"/>
      <c r="W50" s="453"/>
      <c r="X50" s="457"/>
      <c r="Y50" s="473">
        <v>1</v>
      </c>
      <c r="Z50" s="453"/>
      <c r="AA50" s="453"/>
      <c r="AB50" s="534"/>
      <c r="AC50" s="452">
        <v>4.5</v>
      </c>
      <c r="AD50" s="453"/>
      <c r="AE50" s="471">
        <f t="shared" si="4"/>
        <v>135</v>
      </c>
      <c r="AF50" s="472"/>
      <c r="AG50" s="482">
        <f>SUM(AI50:AN50)</f>
        <v>54</v>
      </c>
      <c r="AH50" s="471"/>
      <c r="AI50" s="453">
        <v>36</v>
      </c>
      <c r="AJ50" s="453"/>
      <c r="AK50" s="453">
        <v>18</v>
      </c>
      <c r="AL50" s="453"/>
      <c r="AM50" s="453"/>
      <c r="AN50" s="453"/>
      <c r="AO50" s="471">
        <f>AE50-AG50</f>
        <v>81</v>
      </c>
      <c r="AP50" s="472"/>
      <c r="AQ50" s="473">
        <v>3</v>
      </c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7"/>
      <c r="BH50" s="110"/>
      <c r="BI50" s="20"/>
      <c r="BJ50" s="20"/>
    </row>
    <row r="51" spans="4:62" s="18" customFormat="1" ht="52.5" customHeight="1" thickBot="1" x14ac:dyDescent="0.4">
      <c r="D51" s="438" t="s">
        <v>116</v>
      </c>
      <c r="E51" s="439"/>
      <c r="F51" s="439"/>
      <c r="G51" s="610" t="s">
        <v>160</v>
      </c>
      <c r="H51" s="611"/>
      <c r="I51" s="611"/>
      <c r="J51" s="611"/>
      <c r="K51" s="611"/>
      <c r="L51" s="611"/>
      <c r="M51" s="611"/>
      <c r="N51" s="611"/>
      <c r="O51" s="611"/>
      <c r="P51" s="611"/>
      <c r="Q51" s="611"/>
      <c r="R51" s="611"/>
      <c r="S51" s="611"/>
      <c r="T51" s="612"/>
      <c r="U51" s="473"/>
      <c r="V51" s="453"/>
      <c r="W51" s="453">
        <v>1</v>
      </c>
      <c r="X51" s="457"/>
      <c r="Y51" s="473">
        <v>1</v>
      </c>
      <c r="Z51" s="453"/>
      <c r="AA51" s="453">
        <v>1</v>
      </c>
      <c r="AB51" s="534"/>
      <c r="AC51" s="452">
        <v>4</v>
      </c>
      <c r="AD51" s="453"/>
      <c r="AE51" s="471">
        <f>AC51*30</f>
        <v>120</v>
      </c>
      <c r="AF51" s="472"/>
      <c r="AG51" s="478">
        <v>54</v>
      </c>
      <c r="AH51" s="471"/>
      <c r="AI51" s="471">
        <v>36</v>
      </c>
      <c r="AJ51" s="471"/>
      <c r="AK51" s="866">
        <v>18</v>
      </c>
      <c r="AL51" s="866"/>
      <c r="AM51" s="867"/>
      <c r="AN51" s="867"/>
      <c r="AO51" s="471">
        <f>AE51-AG51</f>
        <v>66</v>
      </c>
      <c r="AP51" s="472"/>
      <c r="AQ51" s="473">
        <v>3</v>
      </c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7"/>
      <c r="BH51" s="110"/>
      <c r="BI51" s="20"/>
      <c r="BJ51" s="20"/>
    </row>
    <row r="52" spans="4:62" s="18" customFormat="1" ht="35.25" customHeight="1" thickBot="1" x14ac:dyDescent="0.4">
      <c r="D52" s="461"/>
      <c r="E52" s="462"/>
      <c r="F52" s="462"/>
      <c r="G52" s="511" t="s">
        <v>158</v>
      </c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3"/>
      <c r="U52" s="474">
        <v>3</v>
      </c>
      <c r="V52" s="450"/>
      <c r="W52" s="450">
        <v>2</v>
      </c>
      <c r="X52" s="451"/>
      <c r="Y52" s="474">
        <v>3</v>
      </c>
      <c r="Z52" s="450"/>
      <c r="AA52" s="450">
        <v>2</v>
      </c>
      <c r="AB52" s="475"/>
      <c r="AC52" s="449">
        <f>SUM(AC47:AD51)</f>
        <v>23</v>
      </c>
      <c r="AD52" s="450"/>
      <c r="AE52" s="450">
        <f>SUM(AE47:AF51)</f>
        <v>690</v>
      </c>
      <c r="AF52" s="475"/>
      <c r="AG52" s="449">
        <f>SUM(AG47:AH51)</f>
        <v>288</v>
      </c>
      <c r="AH52" s="450"/>
      <c r="AI52" s="450">
        <f>SUM(AI47:AJ51)</f>
        <v>162</v>
      </c>
      <c r="AJ52" s="450"/>
      <c r="AK52" s="868">
        <f>SUM(AK47:AL51)</f>
        <v>90</v>
      </c>
      <c r="AL52" s="868"/>
      <c r="AM52" s="868">
        <f>SUM(AM47:AN51)</f>
        <v>36</v>
      </c>
      <c r="AN52" s="868"/>
      <c r="AO52" s="450">
        <f>SUM(AO47:AP51)</f>
        <v>402</v>
      </c>
      <c r="AP52" s="451"/>
      <c r="AQ52" s="474">
        <f>SUM(AQ47:AT51)</f>
        <v>16</v>
      </c>
      <c r="AR52" s="450"/>
      <c r="AS52" s="450"/>
      <c r="AT52" s="450"/>
      <c r="AU52" s="450">
        <f>SUM(AU49:AX51)</f>
        <v>0</v>
      </c>
      <c r="AV52" s="450"/>
      <c r="AW52" s="450"/>
      <c r="AX52" s="450"/>
      <c r="AY52" s="450">
        <f>SUM(AY49:BB51)</f>
        <v>0</v>
      </c>
      <c r="AZ52" s="450"/>
      <c r="BA52" s="450"/>
      <c r="BB52" s="450"/>
      <c r="BC52" s="450">
        <f>SUM(BC49:BF51)</f>
        <v>0</v>
      </c>
      <c r="BD52" s="450"/>
      <c r="BE52" s="450"/>
      <c r="BF52" s="451"/>
      <c r="BH52" s="110"/>
      <c r="BI52" s="20"/>
      <c r="BJ52" s="20"/>
    </row>
    <row r="53" spans="4:62" s="18" customFormat="1" ht="42" customHeight="1" thickBot="1" x14ac:dyDescent="0.4">
      <c r="D53" s="461" t="s">
        <v>163</v>
      </c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4"/>
      <c r="BH53" s="110"/>
      <c r="BI53" s="20"/>
      <c r="BJ53" s="20"/>
    </row>
    <row r="54" spans="4:62" s="236" customFormat="1" ht="49.5" customHeight="1" x14ac:dyDescent="0.45">
      <c r="D54" s="506" t="s">
        <v>120</v>
      </c>
      <c r="E54" s="507"/>
      <c r="F54" s="507"/>
      <c r="G54" s="508" t="s">
        <v>84</v>
      </c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10"/>
      <c r="U54" s="467"/>
      <c r="V54" s="465"/>
      <c r="W54" s="465">
        <v>1.2</v>
      </c>
      <c r="X54" s="466"/>
      <c r="Y54" s="467">
        <v>2</v>
      </c>
      <c r="Z54" s="465"/>
      <c r="AA54" s="465"/>
      <c r="AB54" s="466"/>
      <c r="AC54" s="467">
        <v>4</v>
      </c>
      <c r="AD54" s="465"/>
      <c r="AE54" s="465">
        <f>AC54*30</f>
        <v>120</v>
      </c>
      <c r="AF54" s="468"/>
      <c r="AG54" s="469">
        <f>AI54+AK54+AM54</f>
        <v>45</v>
      </c>
      <c r="AH54" s="465"/>
      <c r="AI54" s="465">
        <v>9</v>
      </c>
      <c r="AJ54" s="465"/>
      <c r="AK54" s="465">
        <v>36</v>
      </c>
      <c r="AL54" s="465"/>
      <c r="AM54" s="488"/>
      <c r="AN54" s="488"/>
      <c r="AO54" s="465">
        <f>AE54-AG54</f>
        <v>75</v>
      </c>
      <c r="AP54" s="466"/>
      <c r="AQ54" s="467">
        <v>1.5</v>
      </c>
      <c r="AR54" s="465"/>
      <c r="AS54" s="465"/>
      <c r="AT54" s="465"/>
      <c r="AU54" s="465">
        <v>1</v>
      </c>
      <c r="AV54" s="465"/>
      <c r="AW54" s="465"/>
      <c r="AX54" s="465"/>
      <c r="AY54" s="470"/>
      <c r="AZ54" s="470"/>
      <c r="BA54" s="470"/>
      <c r="BB54" s="470"/>
      <c r="BC54" s="465"/>
      <c r="BD54" s="465"/>
      <c r="BE54" s="465"/>
      <c r="BF54" s="466"/>
      <c r="BH54" s="19"/>
      <c r="BI54" s="403"/>
      <c r="BJ54" s="403"/>
    </row>
    <row r="55" spans="4:62" s="236" customFormat="1" ht="36.75" customHeight="1" x14ac:dyDescent="0.45">
      <c r="D55" s="501" t="s">
        <v>121</v>
      </c>
      <c r="E55" s="502"/>
      <c r="F55" s="502"/>
      <c r="G55" s="503" t="s">
        <v>45</v>
      </c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5"/>
      <c r="U55" s="473"/>
      <c r="V55" s="453"/>
      <c r="W55" s="453">
        <v>3</v>
      </c>
      <c r="X55" s="457"/>
      <c r="Y55" s="473"/>
      <c r="Z55" s="453"/>
      <c r="AA55" s="453"/>
      <c r="AB55" s="457"/>
      <c r="AC55" s="473">
        <v>14</v>
      </c>
      <c r="AD55" s="453"/>
      <c r="AE55" s="453">
        <f>AC55*30</f>
        <v>420</v>
      </c>
      <c r="AF55" s="534"/>
      <c r="AG55" s="452"/>
      <c r="AH55" s="453"/>
      <c r="AI55" s="453"/>
      <c r="AJ55" s="453"/>
      <c r="AK55" s="453"/>
      <c r="AL55" s="453"/>
      <c r="AM55" s="458"/>
      <c r="AN55" s="458"/>
      <c r="AO55" s="453">
        <f>AE55-AG55</f>
        <v>420</v>
      </c>
      <c r="AP55" s="457"/>
      <c r="AQ55" s="473"/>
      <c r="AR55" s="453"/>
      <c r="AS55" s="453"/>
      <c r="AT55" s="453"/>
      <c r="AU55" s="453"/>
      <c r="AV55" s="453"/>
      <c r="AW55" s="453"/>
      <c r="AX55" s="453"/>
      <c r="AY55" s="453" t="s">
        <v>118</v>
      </c>
      <c r="AZ55" s="453"/>
      <c r="BA55" s="453"/>
      <c r="BB55" s="453"/>
      <c r="BC55" s="514"/>
      <c r="BD55" s="514"/>
      <c r="BE55" s="514"/>
      <c r="BF55" s="515"/>
      <c r="BG55" s="605"/>
      <c r="BH55" s="19"/>
      <c r="BI55" s="403"/>
      <c r="BJ55" s="403"/>
    </row>
    <row r="56" spans="4:62" s="236" customFormat="1" ht="42" customHeight="1" thickBot="1" x14ac:dyDescent="0.5">
      <c r="D56" s="501" t="s">
        <v>165</v>
      </c>
      <c r="E56" s="502"/>
      <c r="F56" s="502"/>
      <c r="G56" s="606" t="s">
        <v>156</v>
      </c>
      <c r="H56" s="607"/>
      <c r="I56" s="607"/>
      <c r="J56" s="607"/>
      <c r="K56" s="607"/>
      <c r="L56" s="607"/>
      <c r="M56" s="607"/>
      <c r="N56" s="607"/>
      <c r="O56" s="607"/>
      <c r="P56" s="607"/>
      <c r="Q56" s="607"/>
      <c r="R56" s="607"/>
      <c r="S56" s="607"/>
      <c r="T56" s="608"/>
      <c r="U56" s="456"/>
      <c r="V56" s="454"/>
      <c r="W56" s="454"/>
      <c r="X56" s="455"/>
      <c r="Y56" s="456"/>
      <c r="Z56" s="454"/>
      <c r="AA56" s="454"/>
      <c r="AB56" s="455"/>
      <c r="AC56" s="456">
        <v>12</v>
      </c>
      <c r="AD56" s="454"/>
      <c r="AE56" s="454">
        <f>AC56*30</f>
        <v>360</v>
      </c>
      <c r="AF56" s="609"/>
      <c r="AG56" s="524"/>
      <c r="AH56" s="454"/>
      <c r="AI56" s="454"/>
      <c r="AJ56" s="454"/>
      <c r="AK56" s="454"/>
      <c r="AL56" s="454"/>
      <c r="AM56" s="459"/>
      <c r="AN56" s="459"/>
      <c r="AO56" s="454">
        <f>AE56-AG56</f>
        <v>360</v>
      </c>
      <c r="AP56" s="455"/>
      <c r="AQ56" s="456"/>
      <c r="AR56" s="454"/>
      <c r="AS56" s="454"/>
      <c r="AT56" s="454"/>
      <c r="AU56" s="454"/>
      <c r="AV56" s="454"/>
      <c r="AW56" s="454"/>
      <c r="AX56" s="454"/>
      <c r="AY56" s="520"/>
      <c r="AZ56" s="520"/>
      <c r="BA56" s="520"/>
      <c r="BB56" s="520"/>
      <c r="BC56" s="520"/>
      <c r="BD56" s="520"/>
      <c r="BE56" s="520"/>
      <c r="BF56" s="521"/>
      <c r="BG56" s="605"/>
      <c r="BH56" s="19"/>
      <c r="BI56" s="403"/>
      <c r="BJ56" s="403"/>
    </row>
    <row r="57" spans="4:62" s="236" customFormat="1" ht="32.25" customHeight="1" thickBot="1" x14ac:dyDescent="0.5">
      <c r="D57" s="497" t="s">
        <v>152</v>
      </c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9"/>
      <c r="V57" s="485"/>
      <c r="W57" s="485">
        <v>3</v>
      </c>
      <c r="X57" s="500"/>
      <c r="Y57" s="499">
        <v>1</v>
      </c>
      <c r="Z57" s="485"/>
      <c r="AA57" s="485"/>
      <c r="AB57" s="603"/>
      <c r="AC57" s="604">
        <f>SUM(AC54:AD56)</f>
        <v>30</v>
      </c>
      <c r="AD57" s="485"/>
      <c r="AE57" s="485">
        <f>SUM(AE54:AF56)</f>
        <v>900</v>
      </c>
      <c r="AF57" s="500"/>
      <c r="AG57" s="499">
        <f>SUM(AG54:AH56)</f>
        <v>45</v>
      </c>
      <c r="AH57" s="485"/>
      <c r="AI57" s="485">
        <f>SUM(AI54:AJ56)</f>
        <v>9</v>
      </c>
      <c r="AJ57" s="485"/>
      <c r="AK57" s="485">
        <f>SUM(AK54:AL56)</f>
        <v>36</v>
      </c>
      <c r="AL57" s="485"/>
      <c r="AM57" s="485">
        <f>SUM(AM54:AN56)</f>
        <v>0</v>
      </c>
      <c r="AN57" s="485"/>
      <c r="AO57" s="485">
        <f>SUM(AO54:AP56)</f>
        <v>855</v>
      </c>
      <c r="AP57" s="500"/>
      <c r="AQ57" s="499">
        <f>SUM(AQ54:AT56)</f>
        <v>1.5</v>
      </c>
      <c r="AR57" s="485"/>
      <c r="AS57" s="485"/>
      <c r="AT57" s="485"/>
      <c r="AU57" s="485">
        <f>SUM(AU54:AX56)</f>
        <v>1</v>
      </c>
      <c r="AV57" s="485"/>
      <c r="AW57" s="485"/>
      <c r="AX57" s="485"/>
      <c r="AY57" s="522"/>
      <c r="AZ57" s="522"/>
      <c r="BA57" s="522"/>
      <c r="BB57" s="522"/>
      <c r="BC57" s="522"/>
      <c r="BD57" s="522"/>
      <c r="BE57" s="522"/>
      <c r="BF57" s="523"/>
      <c r="BG57" s="605"/>
      <c r="BH57" s="19"/>
      <c r="BI57" s="403"/>
      <c r="BJ57" s="403"/>
    </row>
    <row r="58" spans="4:62" s="18" customFormat="1" ht="37.5" customHeight="1" thickBot="1" x14ac:dyDescent="0.4">
      <c r="D58" s="494" t="s">
        <v>89</v>
      </c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86">
        <v>3</v>
      </c>
      <c r="V58" s="487"/>
      <c r="W58" s="487">
        <f>W57+W52+W45</f>
        <v>9</v>
      </c>
      <c r="X58" s="496"/>
      <c r="Y58" s="493">
        <f>Y57+Y52+Y45</f>
        <v>5</v>
      </c>
      <c r="Z58" s="487"/>
      <c r="AA58" s="487">
        <f>AA57+AA52+AA45</f>
        <v>6</v>
      </c>
      <c r="AB58" s="518"/>
      <c r="AC58" s="486">
        <f>AC57+AC52+AC45</f>
        <v>64</v>
      </c>
      <c r="AD58" s="487"/>
      <c r="AE58" s="487">
        <f>AE57+AE52+AE45</f>
        <v>1920</v>
      </c>
      <c r="AF58" s="496"/>
      <c r="AG58" s="493">
        <f>AG57+AG52+AG45</f>
        <v>549</v>
      </c>
      <c r="AH58" s="487"/>
      <c r="AI58" s="487">
        <f>AI57+AI52+AI45</f>
        <v>243</v>
      </c>
      <c r="AJ58" s="487"/>
      <c r="AK58" s="871">
        <f>AK57+AK52+AK45</f>
        <v>270</v>
      </c>
      <c r="AL58" s="871"/>
      <c r="AM58" s="871">
        <f>AM57+AM52+AM45</f>
        <v>36</v>
      </c>
      <c r="AN58" s="871"/>
      <c r="AO58" s="487">
        <f>AO57+AO52+AO45</f>
        <v>1371</v>
      </c>
      <c r="AP58" s="518"/>
      <c r="AQ58" s="486">
        <f>AQ57+AQ52+AQ45</f>
        <v>24.5</v>
      </c>
      <c r="AR58" s="487"/>
      <c r="AS58" s="487"/>
      <c r="AT58" s="487"/>
      <c r="AU58" s="487">
        <f>AU57+AU52+AU45</f>
        <v>6</v>
      </c>
      <c r="AV58" s="487"/>
      <c r="AW58" s="487"/>
      <c r="AX58" s="487"/>
      <c r="AY58" s="487">
        <f>AY57+AY52+AY45</f>
        <v>0</v>
      </c>
      <c r="AZ58" s="487"/>
      <c r="BA58" s="487"/>
      <c r="BB58" s="487"/>
      <c r="BC58" s="487">
        <f>BC57+BC52+BC45</f>
        <v>0</v>
      </c>
      <c r="BD58" s="487"/>
      <c r="BE58" s="487"/>
      <c r="BF58" s="496"/>
      <c r="BH58" s="22"/>
      <c r="BI58" s="20"/>
      <c r="BJ58" s="20"/>
    </row>
    <row r="59" spans="4:62" s="72" customFormat="1" ht="33" customHeight="1" thickBot="1" x14ac:dyDescent="0.45">
      <c r="D59" s="525" t="s">
        <v>90</v>
      </c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27"/>
      <c r="AR59" s="527"/>
      <c r="AS59" s="527"/>
      <c r="AT59" s="527"/>
      <c r="AU59" s="527"/>
      <c r="AV59" s="527"/>
      <c r="AW59" s="527"/>
      <c r="AX59" s="527"/>
      <c r="AY59" s="527"/>
      <c r="AZ59" s="527"/>
      <c r="BA59" s="527"/>
      <c r="BB59" s="527"/>
      <c r="BC59" s="527"/>
      <c r="BD59" s="527"/>
      <c r="BE59" s="527"/>
      <c r="BF59" s="528"/>
      <c r="BG59" s="18"/>
      <c r="BH59" s="23"/>
      <c r="BI59" s="111"/>
      <c r="BJ59" s="111"/>
    </row>
    <row r="60" spans="4:62" s="18" customFormat="1" ht="25" customHeight="1" thickBot="1" x14ac:dyDescent="0.4">
      <c r="D60" s="529" t="s">
        <v>91</v>
      </c>
      <c r="E60" s="530"/>
      <c r="F60" s="530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2"/>
      <c r="V60" s="532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AT60" s="531"/>
      <c r="AU60" s="531"/>
      <c r="AV60" s="531"/>
      <c r="AW60" s="531"/>
      <c r="AX60" s="531"/>
      <c r="AY60" s="531"/>
      <c r="AZ60" s="531"/>
      <c r="BA60" s="531"/>
      <c r="BB60" s="531"/>
      <c r="BC60" s="531"/>
      <c r="BD60" s="531"/>
      <c r="BE60" s="531"/>
      <c r="BF60" s="533"/>
      <c r="BH60" s="23"/>
      <c r="BI60" s="20"/>
      <c r="BJ60" s="20"/>
    </row>
    <row r="61" spans="4:62" s="18" customFormat="1" ht="35.15" customHeight="1" x14ac:dyDescent="0.35">
      <c r="D61" s="535" t="s">
        <v>92</v>
      </c>
      <c r="E61" s="536"/>
      <c r="F61" s="536"/>
      <c r="G61" s="541" t="s">
        <v>215</v>
      </c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3"/>
      <c r="U61" s="491">
        <v>2</v>
      </c>
      <c r="V61" s="489"/>
      <c r="W61" s="489"/>
      <c r="X61" s="490"/>
      <c r="Y61" s="491"/>
      <c r="Z61" s="489"/>
      <c r="AA61" s="489">
        <v>2</v>
      </c>
      <c r="AB61" s="490"/>
      <c r="AC61" s="491">
        <v>6</v>
      </c>
      <c r="AD61" s="489"/>
      <c r="AE61" s="460">
        <f t="shared" ref="AE61:AE65" si="5">AC61*30</f>
        <v>180</v>
      </c>
      <c r="AF61" s="492"/>
      <c r="AG61" s="519">
        <v>72</v>
      </c>
      <c r="AH61" s="489"/>
      <c r="AI61" s="489">
        <v>45</v>
      </c>
      <c r="AJ61" s="489"/>
      <c r="AK61" s="489">
        <v>18</v>
      </c>
      <c r="AL61" s="489"/>
      <c r="AM61" s="489">
        <v>9</v>
      </c>
      <c r="AN61" s="489"/>
      <c r="AO61" s="489">
        <f>AE61-AG61</f>
        <v>108</v>
      </c>
      <c r="AP61" s="490"/>
      <c r="AQ61" s="491"/>
      <c r="AR61" s="489"/>
      <c r="AS61" s="489"/>
      <c r="AT61" s="489"/>
      <c r="AU61" s="460">
        <v>4</v>
      </c>
      <c r="AV61" s="460"/>
      <c r="AW61" s="460"/>
      <c r="AX61" s="460"/>
      <c r="AY61" s="516"/>
      <c r="AZ61" s="516"/>
      <c r="BA61" s="516"/>
      <c r="BB61" s="516"/>
      <c r="BC61" s="516"/>
      <c r="BD61" s="516"/>
      <c r="BE61" s="516"/>
      <c r="BF61" s="517"/>
      <c r="BH61" s="110"/>
      <c r="BI61" s="20"/>
      <c r="BJ61" s="20"/>
    </row>
    <row r="62" spans="4:62" s="18" customFormat="1" ht="35.15" customHeight="1" x14ac:dyDescent="0.35">
      <c r="D62" s="438" t="s">
        <v>88</v>
      </c>
      <c r="E62" s="439"/>
      <c r="F62" s="439"/>
      <c r="G62" s="587" t="s">
        <v>216</v>
      </c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9"/>
      <c r="U62" s="540">
        <v>2</v>
      </c>
      <c r="V62" s="481"/>
      <c r="W62" s="481"/>
      <c r="X62" s="537"/>
      <c r="Y62" s="601"/>
      <c r="Z62" s="602"/>
      <c r="AA62" s="481">
        <v>2</v>
      </c>
      <c r="AB62" s="537"/>
      <c r="AC62" s="540">
        <v>6</v>
      </c>
      <c r="AD62" s="481"/>
      <c r="AE62" s="471">
        <f t="shared" si="5"/>
        <v>180</v>
      </c>
      <c r="AF62" s="479"/>
      <c r="AG62" s="480">
        <f t="shared" ref="AG62:AG65" si="6">SUM(AI62:AN62)</f>
        <v>72</v>
      </c>
      <c r="AH62" s="481"/>
      <c r="AI62" s="481">
        <v>54</v>
      </c>
      <c r="AJ62" s="481"/>
      <c r="AK62" s="481">
        <v>18</v>
      </c>
      <c r="AL62" s="481"/>
      <c r="AM62" s="481"/>
      <c r="AN62" s="481"/>
      <c r="AO62" s="481">
        <f t="shared" ref="AO62:AO65" si="7">AE62-AG62</f>
        <v>108</v>
      </c>
      <c r="AP62" s="537"/>
      <c r="AQ62" s="540"/>
      <c r="AR62" s="481"/>
      <c r="AS62" s="481"/>
      <c r="AT62" s="481"/>
      <c r="AU62" s="481">
        <v>4</v>
      </c>
      <c r="AV62" s="481"/>
      <c r="AW62" s="481"/>
      <c r="AX62" s="481"/>
      <c r="AY62" s="538"/>
      <c r="AZ62" s="538"/>
      <c r="BA62" s="538"/>
      <c r="BB62" s="538"/>
      <c r="BC62" s="538"/>
      <c r="BD62" s="538"/>
      <c r="BE62" s="538"/>
      <c r="BF62" s="557"/>
      <c r="BH62" s="110"/>
      <c r="BI62" s="20"/>
      <c r="BJ62" s="20"/>
    </row>
    <row r="63" spans="4:62" s="18" customFormat="1" ht="35.15" customHeight="1" x14ac:dyDescent="0.35">
      <c r="D63" s="438" t="s">
        <v>93</v>
      </c>
      <c r="E63" s="439"/>
      <c r="F63" s="439"/>
      <c r="G63" s="587" t="s">
        <v>217</v>
      </c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9"/>
      <c r="U63" s="482">
        <v>2</v>
      </c>
      <c r="V63" s="471"/>
      <c r="W63" s="471"/>
      <c r="X63" s="472"/>
      <c r="Y63" s="482"/>
      <c r="Z63" s="471"/>
      <c r="AA63" s="471">
        <v>2</v>
      </c>
      <c r="AB63" s="472"/>
      <c r="AC63" s="482">
        <v>6</v>
      </c>
      <c r="AD63" s="471"/>
      <c r="AE63" s="471">
        <f t="shared" si="5"/>
        <v>180</v>
      </c>
      <c r="AF63" s="479"/>
      <c r="AG63" s="478">
        <f t="shared" si="6"/>
        <v>54</v>
      </c>
      <c r="AH63" s="471"/>
      <c r="AI63" s="471">
        <v>36</v>
      </c>
      <c r="AJ63" s="471"/>
      <c r="AK63" s="471">
        <v>9</v>
      </c>
      <c r="AL63" s="471"/>
      <c r="AM63" s="471">
        <v>9</v>
      </c>
      <c r="AN63" s="471"/>
      <c r="AO63" s="481">
        <f t="shared" si="7"/>
        <v>126</v>
      </c>
      <c r="AP63" s="537"/>
      <c r="AQ63" s="482"/>
      <c r="AR63" s="471"/>
      <c r="AS63" s="471"/>
      <c r="AT63" s="471"/>
      <c r="AU63" s="471">
        <v>3</v>
      </c>
      <c r="AV63" s="471"/>
      <c r="AW63" s="471"/>
      <c r="AX63" s="471"/>
      <c r="AY63" s="538"/>
      <c r="AZ63" s="538"/>
      <c r="BA63" s="538"/>
      <c r="BB63" s="538"/>
      <c r="BC63" s="538"/>
      <c r="BD63" s="538"/>
      <c r="BE63" s="538"/>
      <c r="BF63" s="557"/>
      <c r="BH63" s="110"/>
      <c r="BI63" s="20"/>
      <c r="BJ63" s="20"/>
    </row>
    <row r="64" spans="4:62" s="18" customFormat="1" ht="35.15" customHeight="1" x14ac:dyDescent="0.35">
      <c r="D64" s="438" t="s">
        <v>94</v>
      </c>
      <c r="E64" s="439"/>
      <c r="F64" s="439"/>
      <c r="G64" s="587" t="s">
        <v>218</v>
      </c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9"/>
      <c r="U64" s="482"/>
      <c r="V64" s="471"/>
      <c r="W64" s="471">
        <v>2</v>
      </c>
      <c r="X64" s="472"/>
      <c r="Y64" s="482"/>
      <c r="Z64" s="471"/>
      <c r="AA64" s="471">
        <v>2</v>
      </c>
      <c r="AB64" s="472"/>
      <c r="AC64" s="482">
        <v>4</v>
      </c>
      <c r="AD64" s="471"/>
      <c r="AE64" s="471">
        <f t="shared" si="5"/>
        <v>120</v>
      </c>
      <c r="AF64" s="479"/>
      <c r="AG64" s="478">
        <f t="shared" si="6"/>
        <v>72</v>
      </c>
      <c r="AH64" s="471"/>
      <c r="AI64" s="471">
        <v>36</v>
      </c>
      <c r="AJ64" s="471"/>
      <c r="AK64" s="471">
        <v>18</v>
      </c>
      <c r="AL64" s="471"/>
      <c r="AM64" s="471">
        <v>18</v>
      </c>
      <c r="AN64" s="471"/>
      <c r="AO64" s="481">
        <f t="shared" si="7"/>
        <v>48</v>
      </c>
      <c r="AP64" s="537"/>
      <c r="AQ64" s="482"/>
      <c r="AR64" s="471"/>
      <c r="AS64" s="471"/>
      <c r="AT64" s="471"/>
      <c r="AU64" s="471">
        <v>4</v>
      </c>
      <c r="AV64" s="471"/>
      <c r="AW64" s="471"/>
      <c r="AX64" s="471"/>
      <c r="AY64" s="538"/>
      <c r="AZ64" s="538"/>
      <c r="BA64" s="538"/>
      <c r="BB64" s="538"/>
      <c r="BC64" s="538"/>
      <c r="BD64" s="538"/>
      <c r="BE64" s="538"/>
      <c r="BF64" s="557"/>
      <c r="BH64" s="110"/>
      <c r="BI64" s="20"/>
      <c r="BJ64" s="20"/>
    </row>
    <row r="65" spans="1:62" s="18" customFormat="1" ht="35.15" customHeight="1" thickBot="1" x14ac:dyDescent="0.4">
      <c r="D65" s="585" t="s">
        <v>95</v>
      </c>
      <c r="E65" s="586"/>
      <c r="F65" s="586"/>
      <c r="G65" s="590" t="s">
        <v>219</v>
      </c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2"/>
      <c r="U65" s="483"/>
      <c r="V65" s="477"/>
      <c r="W65" s="477">
        <v>2</v>
      </c>
      <c r="X65" s="484"/>
      <c r="Y65" s="595"/>
      <c r="Z65" s="596"/>
      <c r="AA65" s="477">
        <v>2</v>
      </c>
      <c r="AB65" s="484"/>
      <c r="AC65" s="483">
        <v>4</v>
      </c>
      <c r="AD65" s="477"/>
      <c r="AE65" s="593">
        <f t="shared" si="5"/>
        <v>120</v>
      </c>
      <c r="AF65" s="594"/>
      <c r="AG65" s="476">
        <f t="shared" si="6"/>
        <v>54</v>
      </c>
      <c r="AH65" s="477"/>
      <c r="AI65" s="477">
        <v>36</v>
      </c>
      <c r="AJ65" s="477"/>
      <c r="AK65" s="477">
        <v>18</v>
      </c>
      <c r="AL65" s="477"/>
      <c r="AM65" s="477"/>
      <c r="AN65" s="477"/>
      <c r="AO65" s="477">
        <f t="shared" si="7"/>
        <v>66</v>
      </c>
      <c r="AP65" s="484"/>
      <c r="AQ65" s="483"/>
      <c r="AR65" s="477"/>
      <c r="AS65" s="477"/>
      <c r="AT65" s="477"/>
      <c r="AU65" s="477">
        <v>3</v>
      </c>
      <c r="AV65" s="477"/>
      <c r="AW65" s="477"/>
      <c r="AX65" s="477"/>
      <c r="AY65" s="539"/>
      <c r="AZ65" s="539"/>
      <c r="BA65" s="539"/>
      <c r="BB65" s="539"/>
      <c r="BC65" s="539"/>
      <c r="BD65" s="539"/>
      <c r="BE65" s="539"/>
      <c r="BF65" s="550"/>
      <c r="BH65" s="110"/>
      <c r="BI65" s="20"/>
      <c r="BJ65" s="20"/>
    </row>
    <row r="66" spans="1:62" s="18" customFormat="1" ht="37.5" customHeight="1" thickBot="1" x14ac:dyDescent="0.4">
      <c r="D66" s="598" t="s">
        <v>151</v>
      </c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71">
        <v>3</v>
      </c>
      <c r="V66" s="544"/>
      <c r="W66" s="544">
        <v>2</v>
      </c>
      <c r="X66" s="600"/>
      <c r="Y66" s="571"/>
      <c r="Z66" s="544"/>
      <c r="AA66" s="544">
        <v>5</v>
      </c>
      <c r="AB66" s="545"/>
      <c r="AC66" s="548">
        <f>SUM(AC61:AD65)</f>
        <v>26</v>
      </c>
      <c r="AD66" s="544"/>
      <c r="AE66" s="544">
        <f>SUM(AE61:AF65)</f>
        <v>780</v>
      </c>
      <c r="AF66" s="600"/>
      <c r="AG66" s="571">
        <f>SUM(AG61:AH65)</f>
        <v>324</v>
      </c>
      <c r="AH66" s="544"/>
      <c r="AI66" s="544">
        <f>SUM(AI61:AJ65)</f>
        <v>207</v>
      </c>
      <c r="AJ66" s="544"/>
      <c r="AK66" s="544">
        <f>SUM(AK61:AL65)</f>
        <v>81</v>
      </c>
      <c r="AL66" s="544"/>
      <c r="AM66" s="544">
        <f>SUM(AM61:AN65)</f>
        <v>36</v>
      </c>
      <c r="AN66" s="544"/>
      <c r="AO66" s="544">
        <f>SUM(AO61:AP65)</f>
        <v>456</v>
      </c>
      <c r="AP66" s="545"/>
      <c r="AQ66" s="548">
        <f>SUM(AQ61:AT65)</f>
        <v>0</v>
      </c>
      <c r="AR66" s="544"/>
      <c r="AS66" s="544"/>
      <c r="AT66" s="544"/>
      <c r="AU66" s="544">
        <f>SUM(AU61:AX65)</f>
        <v>18</v>
      </c>
      <c r="AV66" s="544"/>
      <c r="AW66" s="544"/>
      <c r="AX66" s="544"/>
      <c r="AY66" s="544">
        <f>SUM(AY61:BB65)</f>
        <v>0</v>
      </c>
      <c r="AZ66" s="544"/>
      <c r="BA66" s="544"/>
      <c r="BB66" s="544"/>
      <c r="BC66" s="544">
        <f>SUM(BC61:BF65)</f>
        <v>0</v>
      </c>
      <c r="BD66" s="544"/>
      <c r="BE66" s="544"/>
      <c r="BF66" s="545"/>
      <c r="BH66" s="110"/>
      <c r="BI66" s="20"/>
      <c r="BJ66" s="20"/>
    </row>
    <row r="67" spans="1:62" s="112" customFormat="1" ht="37.5" customHeight="1" thickBot="1" x14ac:dyDescent="0.4">
      <c r="D67" s="525" t="s">
        <v>96</v>
      </c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79">
        <f>U66+U58</f>
        <v>6</v>
      </c>
      <c r="V67" s="565"/>
      <c r="W67" s="565">
        <f>W66+W58</f>
        <v>11</v>
      </c>
      <c r="X67" s="578"/>
      <c r="Y67" s="579">
        <f>Y66+Y58</f>
        <v>5</v>
      </c>
      <c r="Z67" s="565"/>
      <c r="AA67" s="565">
        <f>AA66+AA58</f>
        <v>11</v>
      </c>
      <c r="AB67" s="566"/>
      <c r="AC67" s="567">
        <f>AC66+AC58</f>
        <v>90</v>
      </c>
      <c r="AD67" s="568"/>
      <c r="AE67" s="563">
        <f>AE66+AE58</f>
        <v>2700</v>
      </c>
      <c r="AF67" s="569"/>
      <c r="AG67" s="570">
        <f>AG66+AG58</f>
        <v>873</v>
      </c>
      <c r="AH67" s="564"/>
      <c r="AI67" s="563">
        <f>AI66+AI58</f>
        <v>450</v>
      </c>
      <c r="AJ67" s="564"/>
      <c r="AK67" s="869">
        <f>AK66+AK58</f>
        <v>351</v>
      </c>
      <c r="AL67" s="870"/>
      <c r="AM67" s="869">
        <f>AM66+AM58</f>
        <v>72</v>
      </c>
      <c r="AN67" s="870"/>
      <c r="AO67" s="563">
        <f>AO66+AO58</f>
        <v>1827</v>
      </c>
      <c r="AP67" s="569"/>
      <c r="AQ67" s="546">
        <f>AQ66+AQ58</f>
        <v>24.5</v>
      </c>
      <c r="AR67" s="547"/>
      <c r="AS67" s="547"/>
      <c r="AT67" s="547"/>
      <c r="AU67" s="547">
        <f>AU66+AU58</f>
        <v>24</v>
      </c>
      <c r="AV67" s="547"/>
      <c r="AW67" s="547"/>
      <c r="AX67" s="547"/>
      <c r="AY67" s="547"/>
      <c r="AZ67" s="547"/>
      <c r="BA67" s="547"/>
      <c r="BB67" s="547"/>
      <c r="BC67" s="547">
        <f>BC66+BC58</f>
        <v>0</v>
      </c>
      <c r="BD67" s="547"/>
      <c r="BE67" s="547"/>
      <c r="BF67" s="549"/>
      <c r="BH67" s="113"/>
      <c r="BI67" s="113"/>
      <c r="BJ67" s="113"/>
    </row>
    <row r="68" spans="1:62" s="14" customFormat="1" ht="25.5" customHeight="1" x14ac:dyDescent="0.3">
      <c r="H68" s="114"/>
      <c r="I68" s="114"/>
      <c r="J68" s="115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582" t="s">
        <v>97</v>
      </c>
      <c r="V68" s="583"/>
      <c r="W68" s="583"/>
      <c r="X68" s="583"/>
      <c r="Y68" s="583"/>
      <c r="Z68" s="583"/>
      <c r="AA68" s="583"/>
      <c r="AB68" s="583"/>
      <c r="AC68" s="583"/>
      <c r="AD68" s="583"/>
      <c r="AE68" s="583"/>
      <c r="AF68" s="583"/>
      <c r="AG68" s="583"/>
      <c r="AH68" s="583"/>
      <c r="AI68" s="583"/>
      <c r="AJ68" s="583"/>
      <c r="AK68" s="583"/>
      <c r="AL68" s="583"/>
      <c r="AM68" s="583"/>
      <c r="AN68" s="583"/>
      <c r="AO68" s="583"/>
      <c r="AP68" s="583"/>
      <c r="AQ68" s="581">
        <v>3</v>
      </c>
      <c r="AR68" s="581"/>
      <c r="AS68" s="581"/>
      <c r="AT68" s="581"/>
      <c r="AU68" s="581">
        <v>3</v>
      </c>
      <c r="AV68" s="581"/>
      <c r="AW68" s="581"/>
      <c r="AX68" s="581"/>
      <c r="AY68" s="581"/>
      <c r="AZ68" s="581"/>
      <c r="BA68" s="581"/>
      <c r="BB68" s="581"/>
      <c r="BC68" s="581"/>
      <c r="BD68" s="581"/>
      <c r="BE68" s="581"/>
      <c r="BF68" s="584"/>
      <c r="BH68" s="117"/>
      <c r="BI68" s="117"/>
      <c r="BJ68" s="117"/>
    </row>
    <row r="69" spans="1:62" s="14" customFormat="1" ht="24" customHeight="1" x14ac:dyDescent="0.3">
      <c r="C69" s="118"/>
      <c r="D69" s="114"/>
      <c r="E69" s="272"/>
      <c r="F69" s="272"/>
      <c r="G69" s="114"/>
      <c r="I69" s="114"/>
      <c r="J69" s="115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560" t="s">
        <v>98</v>
      </c>
      <c r="V69" s="561"/>
      <c r="W69" s="561"/>
      <c r="X69" s="561"/>
      <c r="Y69" s="561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1"/>
      <c r="AK69" s="561"/>
      <c r="AL69" s="561"/>
      <c r="AM69" s="561"/>
      <c r="AN69" s="561"/>
      <c r="AO69" s="561"/>
      <c r="AP69" s="561"/>
      <c r="AQ69" s="431">
        <v>4</v>
      </c>
      <c r="AR69" s="431"/>
      <c r="AS69" s="431"/>
      <c r="AT69" s="431"/>
      <c r="AU69" s="431">
        <v>6</v>
      </c>
      <c r="AV69" s="431"/>
      <c r="AW69" s="431"/>
      <c r="AX69" s="431"/>
      <c r="AY69" s="431">
        <v>1</v>
      </c>
      <c r="AZ69" s="431"/>
      <c r="BA69" s="431"/>
      <c r="BB69" s="431"/>
      <c r="BC69" s="431"/>
      <c r="BD69" s="431"/>
      <c r="BE69" s="431"/>
      <c r="BF69" s="446"/>
      <c r="BH69" s="117"/>
      <c r="BI69" s="117"/>
      <c r="BJ69" s="117"/>
    </row>
    <row r="70" spans="1:62" s="14" customFormat="1" ht="22.5" customHeight="1" x14ac:dyDescent="0.3">
      <c r="C70" s="118"/>
      <c r="D70" s="114"/>
      <c r="E70" s="272"/>
      <c r="F70" s="272"/>
      <c r="G70" s="114"/>
      <c r="I70" s="114"/>
      <c r="J70" s="115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560" t="s">
        <v>99</v>
      </c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1"/>
      <c r="AN70" s="561"/>
      <c r="AO70" s="561"/>
      <c r="AP70" s="561"/>
      <c r="AQ70" s="431"/>
      <c r="AR70" s="431"/>
      <c r="AS70" s="431"/>
      <c r="AT70" s="431"/>
      <c r="AU70" s="431">
        <v>1</v>
      </c>
      <c r="AV70" s="431"/>
      <c r="AW70" s="431"/>
      <c r="AX70" s="431"/>
      <c r="AY70" s="431"/>
      <c r="AZ70" s="431"/>
      <c r="BA70" s="431"/>
      <c r="BB70" s="431"/>
      <c r="BC70" s="431"/>
      <c r="BD70" s="431"/>
      <c r="BE70" s="431"/>
      <c r="BF70" s="446"/>
      <c r="BH70" s="117"/>
      <c r="BI70" s="117"/>
      <c r="BJ70" s="117"/>
    </row>
    <row r="71" spans="1:62" s="120" customFormat="1" ht="25.5" customHeight="1" thickBot="1" x14ac:dyDescent="0.4">
      <c r="C71" s="119"/>
      <c r="D71" s="114"/>
      <c r="E71" s="272"/>
      <c r="F71" s="272"/>
      <c r="G71" s="114"/>
      <c r="I71" s="114"/>
      <c r="J71" s="11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576" t="s">
        <v>100</v>
      </c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62"/>
      <c r="AR71" s="562"/>
      <c r="AS71" s="562"/>
      <c r="AT71" s="562"/>
      <c r="AU71" s="562"/>
      <c r="AV71" s="562"/>
      <c r="AW71" s="562"/>
      <c r="AX71" s="562"/>
      <c r="AY71" s="562"/>
      <c r="AZ71" s="562"/>
      <c r="BA71" s="562"/>
      <c r="BB71" s="562"/>
      <c r="BC71" s="562"/>
      <c r="BD71" s="562"/>
      <c r="BE71" s="562"/>
      <c r="BF71" s="580"/>
      <c r="BG71" s="117"/>
      <c r="BH71" s="117"/>
      <c r="BI71" s="117"/>
      <c r="BJ71" s="117"/>
    </row>
    <row r="72" spans="1:62" s="120" customFormat="1" ht="25.5" customHeight="1" x14ac:dyDescent="0.35">
      <c r="C72" s="119"/>
      <c r="D72" s="114"/>
      <c r="E72" s="272"/>
      <c r="F72" s="272"/>
      <c r="G72" s="114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17"/>
      <c r="BH72" s="117"/>
      <c r="BI72" s="117"/>
      <c r="BJ72" s="117"/>
    </row>
    <row r="73" spans="1:62" s="120" customFormat="1" ht="25.5" customHeight="1" x14ac:dyDescent="0.4">
      <c r="C73" s="119"/>
      <c r="D73" s="114"/>
      <c r="E73" s="76"/>
      <c r="F73" s="272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2"/>
      <c r="V73" s="122"/>
      <c r="W73" s="124"/>
      <c r="X73" s="124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17"/>
      <c r="BH73" s="117"/>
      <c r="BI73" s="117"/>
      <c r="BJ73" s="117"/>
    </row>
    <row r="74" spans="1:62" s="120" customFormat="1" ht="34.5" customHeight="1" x14ac:dyDescent="0.4">
      <c r="C74" s="126"/>
      <c r="G74" s="25"/>
      <c r="H74" s="25"/>
      <c r="I74" s="25"/>
      <c r="J74" s="127" t="s">
        <v>101</v>
      </c>
      <c r="K74" s="127"/>
      <c r="L74" s="127"/>
      <c r="M74" s="127"/>
      <c r="N74" s="127"/>
      <c r="O74" s="127"/>
      <c r="P74" s="127"/>
      <c r="Q74" s="127"/>
      <c r="R74" s="127"/>
      <c r="S74" s="128"/>
      <c r="T74" s="128"/>
      <c r="U74" s="128"/>
      <c r="V74" s="129"/>
      <c r="W74" s="130"/>
      <c r="X74" s="131"/>
      <c r="Y74" s="131"/>
      <c r="Z74" s="277" t="s">
        <v>119</v>
      </c>
      <c r="AA74" s="276"/>
      <c r="AB74" s="276"/>
      <c r="AC74" s="276"/>
      <c r="AD74" s="276"/>
      <c r="AE74" s="276"/>
      <c r="AF74" s="276"/>
      <c r="AG74" s="132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</row>
    <row r="75" spans="1:62" s="120" customFormat="1" ht="20.149999999999999" customHeight="1" x14ac:dyDescent="0.35">
      <c r="D75" s="133"/>
      <c r="E75" s="134"/>
      <c r="F75" s="134"/>
      <c r="G75" s="135"/>
      <c r="H75" s="135"/>
      <c r="I75" s="135"/>
      <c r="J75" s="136"/>
      <c r="K75" s="136"/>
      <c r="L75" s="137"/>
      <c r="M75" s="138"/>
      <c r="N75" s="138"/>
      <c r="O75" s="138"/>
      <c r="P75" s="139"/>
      <c r="Q75" s="572"/>
      <c r="R75" s="572"/>
      <c r="S75" s="572"/>
      <c r="T75" s="572"/>
      <c r="U75" s="140"/>
      <c r="V75" s="141"/>
      <c r="W75" s="141"/>
      <c r="X75" s="138"/>
      <c r="Y75" s="138"/>
      <c r="Z75" s="573"/>
      <c r="AA75" s="573"/>
      <c r="AB75" s="573"/>
      <c r="AC75" s="573"/>
      <c r="AD75" s="573"/>
      <c r="AE75" s="573"/>
      <c r="AF75" s="573"/>
      <c r="AG75" s="142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43"/>
      <c r="BH75" s="143"/>
      <c r="BI75" s="143"/>
      <c r="BJ75" s="143"/>
    </row>
    <row r="76" spans="1:62" s="120" customFormat="1" ht="18" customHeight="1" x14ac:dyDescent="0.4">
      <c r="D76" s="144"/>
      <c r="E76" s="145"/>
      <c r="F76" s="145"/>
      <c r="G76" s="133"/>
      <c r="H76" s="134"/>
      <c r="I76" s="134"/>
      <c r="J76" s="127" t="s">
        <v>102</v>
      </c>
      <c r="K76" s="127"/>
      <c r="L76" s="127"/>
      <c r="M76" s="127"/>
      <c r="N76" s="127"/>
      <c r="O76" s="127"/>
      <c r="P76" s="127"/>
      <c r="Q76" s="127"/>
      <c r="R76" s="127"/>
      <c r="S76" s="128"/>
      <c r="T76" s="128"/>
      <c r="U76" s="128"/>
      <c r="V76" s="129"/>
      <c r="W76" s="130"/>
      <c r="X76" s="131"/>
      <c r="Y76" s="131"/>
      <c r="Z76" s="275" t="s">
        <v>154</v>
      </c>
      <c r="AA76" s="276"/>
      <c r="AB76" s="276"/>
      <c r="AC76" s="276"/>
      <c r="AD76" s="276"/>
      <c r="AE76" s="276"/>
      <c r="AF76" s="276"/>
      <c r="AG76" s="132"/>
      <c r="AH76" s="146"/>
      <c r="AI76" s="147"/>
      <c r="AJ76" s="147"/>
      <c r="AK76" s="554" t="s">
        <v>103</v>
      </c>
      <c r="AL76" s="554"/>
      <c r="AM76" s="554"/>
      <c r="AN76" s="554"/>
      <c r="AO76" s="554"/>
      <c r="AP76" s="554"/>
      <c r="AQ76" s="554"/>
      <c r="AR76" s="554"/>
      <c r="AS76" s="554"/>
      <c r="AT76" s="554"/>
      <c r="AU76" s="554"/>
      <c r="AV76" s="148"/>
      <c r="AW76" s="149"/>
      <c r="AX76" s="149"/>
      <c r="AY76" s="128"/>
      <c r="AZ76" s="128"/>
      <c r="BA76" s="235" t="s">
        <v>119</v>
      </c>
      <c r="BB76" s="129"/>
      <c r="BC76" s="132"/>
      <c r="BD76" s="232"/>
      <c r="BE76" s="232"/>
      <c r="BF76" s="232"/>
      <c r="BG76" s="233"/>
      <c r="BH76" s="234"/>
      <c r="BI76" s="131"/>
      <c r="BJ76" s="150"/>
    </row>
    <row r="77" spans="1:62" s="14" customFormat="1" ht="16.5" customHeight="1" x14ac:dyDescent="0.35">
      <c r="A77" s="151"/>
      <c r="B77" s="152"/>
      <c r="C77" s="153"/>
      <c r="D77" s="133"/>
      <c r="E77" s="134"/>
      <c r="F77" s="134"/>
      <c r="G77" s="154"/>
      <c r="H77" s="155"/>
      <c r="I77" s="137"/>
      <c r="J77" s="136"/>
      <c r="K77" s="136"/>
      <c r="L77" s="137"/>
      <c r="M77" s="138"/>
      <c r="N77" s="138"/>
      <c r="O77" s="138"/>
      <c r="P77" s="139"/>
      <c r="Q77" s="572"/>
      <c r="R77" s="572"/>
      <c r="S77" s="572"/>
      <c r="T77" s="572"/>
      <c r="U77" s="140"/>
      <c r="V77" s="141"/>
      <c r="W77" s="141"/>
      <c r="X77" s="138"/>
      <c r="Y77" s="138"/>
      <c r="Z77" s="573"/>
      <c r="AA77" s="573"/>
      <c r="AB77" s="573"/>
      <c r="AC77" s="573"/>
      <c r="AD77" s="573"/>
      <c r="AE77" s="573"/>
      <c r="AF77" s="573"/>
      <c r="AG77" s="142"/>
      <c r="AH77" s="142"/>
      <c r="AI77" s="142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574"/>
      <c r="AX77" s="574"/>
      <c r="AY77" s="574"/>
      <c r="AZ77" s="574"/>
      <c r="BA77" s="574"/>
      <c r="BB77" s="573"/>
      <c r="BC77" s="573"/>
      <c r="BD77" s="573"/>
      <c r="BE77" s="573"/>
      <c r="BF77" s="573"/>
      <c r="BG77" s="575"/>
    </row>
    <row r="78" spans="1:62" s="14" customFormat="1" ht="15" customHeight="1" x14ac:dyDescent="0.35">
      <c r="A78" s="151"/>
      <c r="B78" s="152"/>
      <c r="C78" s="156"/>
      <c r="D78" s="133"/>
      <c r="E78" s="134"/>
      <c r="F78" s="134"/>
      <c r="G78" s="134"/>
      <c r="H78" s="157"/>
      <c r="I78" s="157"/>
      <c r="J78" s="157"/>
      <c r="K78" s="157"/>
      <c r="L78" s="157"/>
      <c r="M78" s="157"/>
      <c r="N78" s="158"/>
      <c r="O78" s="157"/>
      <c r="P78" s="157"/>
      <c r="Q78" s="158"/>
      <c r="R78" s="157"/>
      <c r="S78" s="159"/>
      <c r="T78" s="160"/>
      <c r="U78" s="159"/>
      <c r="V78" s="161"/>
      <c r="W78" s="162"/>
      <c r="X78" s="162"/>
      <c r="Y78" s="163"/>
      <c r="Z78" s="159"/>
      <c r="AA78" s="160"/>
      <c r="AB78" s="164"/>
      <c r="AC78" s="164"/>
      <c r="AD78" s="164"/>
      <c r="AE78" s="164"/>
      <c r="AF78" s="164"/>
      <c r="AG78" s="164"/>
      <c r="AH78" s="164"/>
      <c r="AI78" s="164"/>
      <c r="AJ78" s="164"/>
      <c r="AK78" s="165"/>
      <c r="AL78" s="166"/>
      <c r="AM78" s="166"/>
      <c r="AN78" s="166"/>
      <c r="AO78" s="166"/>
      <c r="AP78" s="167"/>
      <c r="AQ78" s="168"/>
      <c r="AR78" s="159"/>
      <c r="AS78" s="159"/>
      <c r="AT78" s="159"/>
      <c r="AU78" s="169"/>
      <c r="AV78" s="169"/>
      <c r="AW78" s="169"/>
      <c r="AX78" s="169"/>
      <c r="AY78" s="169"/>
      <c r="AZ78" s="169"/>
      <c r="BA78" s="159"/>
      <c r="BB78" s="159"/>
      <c r="BC78" s="158"/>
      <c r="BD78" s="159"/>
      <c r="BE78" s="160"/>
      <c r="BF78" s="159"/>
      <c r="BG78" s="159"/>
      <c r="BH78" s="159"/>
      <c r="BI78" s="159"/>
      <c r="BJ78" s="170"/>
    </row>
    <row r="79" spans="1:62" s="120" customFormat="1" ht="25.5" customHeight="1" x14ac:dyDescent="0.4">
      <c r="D79" s="171"/>
      <c r="E79" s="134"/>
      <c r="F79" s="134"/>
      <c r="G79" s="134"/>
      <c r="H79" s="134"/>
      <c r="I79" s="134"/>
      <c r="J79" s="134"/>
      <c r="K79" s="134"/>
      <c r="L79" s="157"/>
      <c r="M79" s="157"/>
      <c r="N79" s="157"/>
      <c r="O79" s="157"/>
      <c r="P79" s="172"/>
      <c r="Q79" s="173"/>
      <c r="R79" s="173"/>
      <c r="S79" s="173"/>
      <c r="T79" s="174"/>
      <c r="U79" s="174"/>
      <c r="V79" s="175"/>
      <c r="W79" s="162"/>
      <c r="X79" s="558"/>
      <c r="Y79" s="559"/>
      <c r="Z79" s="559"/>
      <c r="AA79" s="559"/>
      <c r="AB79" s="559"/>
      <c r="AC79" s="164"/>
      <c r="AD79" s="172"/>
      <c r="AE79" s="164"/>
      <c r="AF79" s="164"/>
      <c r="AG79" s="164"/>
      <c r="AH79" s="164"/>
      <c r="AI79" s="164"/>
      <c r="AJ79" s="164"/>
      <c r="AK79" s="165"/>
      <c r="AL79" s="171"/>
      <c r="AM79" s="171"/>
      <c r="AN79" s="171"/>
      <c r="AO79" s="171"/>
      <c r="AP79" s="171"/>
      <c r="AQ79" s="171"/>
      <c r="AR79" s="171"/>
      <c r="AS79" s="171"/>
      <c r="AT79" s="171"/>
      <c r="AU79" s="169"/>
      <c r="AV79" s="169"/>
      <c r="AW79" s="169"/>
      <c r="AX79" s="176"/>
      <c r="AY79" s="177"/>
      <c r="AZ79" s="177"/>
      <c r="BA79" s="178"/>
      <c r="BB79" s="179"/>
      <c r="BC79" s="180"/>
      <c r="BD79" s="177"/>
      <c r="BE79" s="179"/>
      <c r="BF79" s="180"/>
      <c r="BG79" s="181"/>
      <c r="BH79" s="182"/>
      <c r="BI79" s="180"/>
      <c r="BJ79" s="181"/>
    </row>
    <row r="80" spans="1:62" s="120" customFormat="1" ht="20.149999999999999" customHeight="1" x14ac:dyDescent="0.35">
      <c r="D80" s="183"/>
      <c r="E80" s="184"/>
      <c r="F80" s="157"/>
      <c r="G80" s="157"/>
      <c r="H80" s="157"/>
      <c r="I80" s="157"/>
      <c r="J80" s="157"/>
      <c r="K80" s="157"/>
      <c r="L80" s="157"/>
      <c r="M80" s="157"/>
      <c r="N80" s="158"/>
      <c r="O80" s="157"/>
      <c r="P80" s="157"/>
      <c r="Q80" s="158"/>
      <c r="R80" s="157"/>
      <c r="S80" s="185"/>
      <c r="T80" s="160"/>
      <c r="U80" s="159"/>
      <c r="V80" s="162"/>
      <c r="W80" s="162"/>
      <c r="X80" s="162"/>
      <c r="Y80" s="163"/>
      <c r="Z80" s="159"/>
      <c r="AA80" s="160"/>
      <c r="AB80" s="186"/>
      <c r="AC80" s="184"/>
      <c r="AD80" s="184"/>
      <c r="AE80" s="184"/>
      <c r="AF80" s="184"/>
      <c r="AG80" s="184"/>
      <c r="AH80" s="184"/>
      <c r="AI80" s="184"/>
      <c r="AJ80" s="184"/>
      <c r="AK80" s="184"/>
      <c r="AL80" s="183"/>
      <c r="AM80" s="184"/>
      <c r="AN80" s="157"/>
      <c r="AO80" s="187"/>
      <c r="AP80" s="187"/>
      <c r="AQ80" s="157"/>
      <c r="AR80" s="159"/>
      <c r="AS80" s="159"/>
      <c r="AT80" s="159"/>
      <c r="AU80" s="169"/>
      <c r="AV80" s="555"/>
      <c r="AW80" s="555"/>
      <c r="AX80" s="555"/>
      <c r="AY80" s="555"/>
      <c r="AZ80" s="158"/>
      <c r="BA80" s="177"/>
      <c r="BB80" s="177"/>
      <c r="BC80" s="159"/>
      <c r="BD80" s="159"/>
      <c r="BE80" s="188"/>
      <c r="BF80" s="188"/>
      <c r="BG80" s="159"/>
      <c r="BH80" s="159"/>
      <c r="BI80" s="159"/>
      <c r="BJ80" s="150"/>
    </row>
    <row r="81" spans="1:62" s="120" customFormat="1" ht="18" customHeight="1" x14ac:dyDescent="0.35"/>
    <row r="82" spans="1:62" s="14" customFormat="1" ht="16.5" customHeight="1" x14ac:dyDescent="0.35">
      <c r="A82" s="151"/>
      <c r="B82" s="152"/>
      <c r="C82" s="153"/>
      <c r="D82" s="75"/>
      <c r="E82" s="189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Y82" s="145"/>
      <c r="AO82" s="556"/>
      <c r="AP82" s="556"/>
      <c r="AQ82" s="556"/>
      <c r="AR82" s="556"/>
      <c r="AS82" s="556"/>
      <c r="AT82" s="556"/>
      <c r="AU82" s="556"/>
      <c r="AV82" s="556"/>
      <c r="AW82" s="556"/>
      <c r="AX82" s="556"/>
      <c r="AY82" s="556"/>
      <c r="AZ82" s="556"/>
      <c r="BA82" s="556"/>
      <c r="BB82" s="556"/>
      <c r="BC82" s="556"/>
      <c r="BD82" s="556"/>
      <c r="BE82" s="556"/>
      <c r="BF82" s="556"/>
      <c r="BG82" s="556"/>
      <c r="BH82" s="556"/>
      <c r="BI82" s="556"/>
      <c r="BJ82" s="556"/>
    </row>
    <row r="83" spans="1:62" s="14" customFormat="1" ht="15" customHeight="1" x14ac:dyDescent="0.35">
      <c r="A83" s="151"/>
      <c r="B83" s="152"/>
      <c r="C83" s="156"/>
      <c r="D83" s="156"/>
      <c r="E83" s="156"/>
      <c r="F83" s="156"/>
      <c r="G83" s="156"/>
      <c r="H83" s="156"/>
      <c r="I83" s="156"/>
      <c r="J83" s="191"/>
      <c r="K83" s="191"/>
      <c r="L83" s="191"/>
      <c r="M83" s="191"/>
      <c r="N83" s="192"/>
      <c r="O83" s="68"/>
      <c r="P83" s="68"/>
      <c r="Q83" s="68"/>
      <c r="R83" s="193"/>
      <c r="S83" s="193"/>
      <c r="T83" s="194"/>
      <c r="Y83" s="145"/>
      <c r="AO83" s="270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</row>
    <row r="84" spans="1:62" s="14" customFormat="1" ht="16.5" customHeight="1" x14ac:dyDescent="0.35">
      <c r="A84" s="151"/>
      <c r="B84" s="152"/>
      <c r="C84" s="156"/>
      <c r="D84" s="156"/>
      <c r="E84" s="156"/>
      <c r="F84" s="191"/>
      <c r="G84" s="191"/>
      <c r="H84" s="191"/>
      <c r="I84" s="191"/>
      <c r="J84" s="191"/>
      <c r="K84" s="191"/>
      <c r="L84" s="195"/>
      <c r="M84" s="191"/>
      <c r="N84" s="191"/>
      <c r="O84" s="195"/>
      <c r="P84" s="191"/>
      <c r="R84" s="145"/>
      <c r="S84" s="196"/>
      <c r="T84" s="7"/>
      <c r="U84" s="196"/>
      <c r="V84" s="551"/>
      <c r="W84" s="552"/>
      <c r="X84" s="552"/>
      <c r="Y84" s="552"/>
      <c r="Z84" s="552"/>
      <c r="AA84" s="197"/>
      <c r="AB84" s="192"/>
      <c r="AC84" s="197"/>
      <c r="AD84" s="197"/>
      <c r="AE84" s="197"/>
      <c r="AF84" s="197"/>
      <c r="AG84" s="197"/>
      <c r="AH84" s="197"/>
      <c r="AI84" s="198"/>
      <c r="AJ84" s="199"/>
      <c r="AK84" s="199"/>
      <c r="AL84" s="199"/>
      <c r="AM84" s="199"/>
      <c r="AN84" s="200"/>
      <c r="AO84" s="201"/>
      <c r="AS84" s="553"/>
      <c r="AT84" s="553"/>
      <c r="AU84" s="553"/>
      <c r="AV84" s="553"/>
      <c r="AW84" s="553"/>
      <c r="AX84" s="553"/>
      <c r="AY84" s="202"/>
      <c r="AZ84" s="202"/>
      <c r="BA84" s="203"/>
      <c r="BB84" s="203"/>
      <c r="BC84" s="204"/>
      <c r="BD84" s="205"/>
      <c r="BE84" s="205"/>
      <c r="BF84" s="205"/>
      <c r="BG84" s="205"/>
      <c r="BH84" s="206"/>
      <c r="BI84" s="207"/>
    </row>
    <row r="85" spans="1:62" s="14" customFormat="1" ht="16.5" customHeight="1" x14ac:dyDescent="0.35">
      <c r="A85" s="151"/>
      <c r="B85" s="152"/>
      <c r="C85" s="156"/>
      <c r="D85" s="156"/>
      <c r="E85" s="156"/>
      <c r="F85" s="191"/>
      <c r="G85" s="191"/>
      <c r="H85" s="191"/>
      <c r="I85" s="191"/>
      <c r="J85" s="191"/>
      <c r="K85" s="191"/>
      <c r="L85" s="195"/>
      <c r="M85" s="191"/>
      <c r="N85" s="191"/>
      <c r="O85" s="195"/>
      <c r="P85" s="191"/>
      <c r="R85" s="145"/>
      <c r="S85" s="196"/>
      <c r="T85" s="7"/>
      <c r="U85" s="196"/>
      <c r="V85" s="196"/>
      <c r="W85" s="208"/>
      <c r="Y85" s="145"/>
      <c r="Z85" s="197"/>
      <c r="AA85" s="197"/>
      <c r="AB85" s="197"/>
      <c r="AC85" s="197"/>
      <c r="AD85" s="197"/>
      <c r="AE85" s="197"/>
      <c r="AF85" s="197"/>
      <c r="AG85" s="197"/>
      <c r="AH85" s="197"/>
      <c r="AI85" s="198"/>
      <c r="AJ85" s="199"/>
      <c r="AK85" s="199"/>
      <c r="AL85" s="199"/>
      <c r="AM85" s="199"/>
      <c r="AN85" s="200"/>
      <c r="AO85" s="201"/>
      <c r="AS85" s="553"/>
      <c r="AT85" s="553"/>
      <c r="AU85" s="553"/>
      <c r="AV85" s="553"/>
      <c r="AW85" s="553"/>
      <c r="AX85" s="553"/>
      <c r="BA85" s="195"/>
      <c r="BC85" s="145"/>
      <c r="BH85" s="209"/>
      <c r="BI85" s="209"/>
    </row>
    <row r="86" spans="1:62" s="14" customFormat="1" ht="15" customHeight="1" x14ac:dyDescent="0.35">
      <c r="A86" s="151"/>
      <c r="B86" s="152"/>
      <c r="C86" s="156"/>
      <c r="D86" s="156"/>
      <c r="E86" s="156"/>
      <c r="F86" s="156"/>
      <c r="G86" s="156"/>
      <c r="H86" s="156"/>
      <c r="I86" s="156"/>
      <c r="J86" s="191"/>
      <c r="K86" s="191"/>
      <c r="L86" s="191"/>
      <c r="M86" s="191"/>
      <c r="N86" s="192"/>
      <c r="O86" s="68"/>
      <c r="P86" s="68"/>
      <c r="Q86" s="68"/>
      <c r="R86" s="193"/>
      <c r="S86" s="193"/>
      <c r="T86" s="194"/>
      <c r="U86" s="196"/>
      <c r="V86" s="196"/>
      <c r="W86" s="208"/>
      <c r="Y86" s="145"/>
      <c r="Z86" s="197"/>
      <c r="AA86" s="197"/>
      <c r="AB86" s="197"/>
      <c r="AC86" s="197"/>
      <c r="AD86" s="197"/>
      <c r="AE86" s="197"/>
      <c r="AF86" s="197"/>
      <c r="AG86" s="197"/>
      <c r="AH86" s="197"/>
      <c r="AI86" s="198"/>
      <c r="AJ86" s="199"/>
      <c r="AK86" s="199"/>
      <c r="AL86" s="199"/>
      <c r="AM86" s="199"/>
      <c r="AN86" s="200"/>
      <c r="AO86" s="201"/>
      <c r="AS86" s="271"/>
      <c r="AT86" s="271"/>
      <c r="AU86" s="271"/>
      <c r="AV86" s="271"/>
      <c r="AW86" s="271"/>
      <c r="AX86" s="271"/>
      <c r="BA86" s="195"/>
      <c r="BC86" s="145"/>
      <c r="BH86" s="209"/>
      <c r="BI86" s="209"/>
    </row>
    <row r="87" spans="1:62" s="14" customFormat="1" ht="16.5" customHeight="1" x14ac:dyDescent="0.4">
      <c r="A87" s="151"/>
      <c r="B87" s="210"/>
      <c r="C87" s="156"/>
      <c r="D87" s="156"/>
      <c r="E87" s="156"/>
      <c r="F87" s="191"/>
      <c r="G87" s="191"/>
      <c r="H87" s="191"/>
      <c r="I87" s="191"/>
      <c r="J87" s="191"/>
      <c r="K87" s="191"/>
      <c r="L87" s="195"/>
      <c r="M87" s="191"/>
      <c r="N87" s="191"/>
      <c r="O87" s="195"/>
      <c r="P87" s="191"/>
      <c r="R87" s="145"/>
      <c r="T87" s="211"/>
      <c r="U87" s="196"/>
      <c r="V87" s="551"/>
      <c r="W87" s="552"/>
      <c r="X87" s="552"/>
      <c r="Y87" s="552"/>
      <c r="Z87" s="552"/>
      <c r="AA87" s="197"/>
      <c r="AB87" s="192"/>
      <c r="AC87" s="197"/>
      <c r="AD87" s="197"/>
      <c r="AE87" s="197"/>
      <c r="AF87" s="197"/>
      <c r="AG87" s="197"/>
      <c r="AH87" s="197"/>
      <c r="AI87" s="198"/>
      <c r="AJ87" s="199"/>
      <c r="AK87" s="199"/>
      <c r="AL87" s="199"/>
      <c r="AM87" s="199"/>
      <c r="AN87" s="200"/>
      <c r="AO87" s="201"/>
      <c r="AS87" s="210"/>
      <c r="AT87" s="156"/>
      <c r="AU87" s="156"/>
      <c r="AV87" s="156"/>
      <c r="AW87" s="156"/>
      <c r="AX87" s="156"/>
      <c r="BC87" s="204"/>
      <c r="BD87" s="205"/>
      <c r="BE87" s="205"/>
      <c r="BF87" s="18"/>
      <c r="BG87" s="205"/>
      <c r="BH87" s="206"/>
      <c r="BI87" s="207"/>
    </row>
    <row r="88" spans="1:62" s="14" customFormat="1" ht="15.75" customHeight="1" x14ac:dyDescent="0.35">
      <c r="A88" s="151"/>
      <c r="B88" s="212"/>
      <c r="C88" s="213"/>
      <c r="D88" s="156"/>
      <c r="E88" s="156"/>
      <c r="F88" s="191"/>
      <c r="G88" s="191"/>
      <c r="H88" s="191"/>
      <c r="I88" s="191"/>
      <c r="J88" s="191"/>
      <c r="K88" s="191"/>
      <c r="L88" s="195"/>
      <c r="M88" s="191"/>
      <c r="N88" s="191"/>
      <c r="O88" s="195"/>
      <c r="P88" s="191"/>
      <c r="R88" s="145"/>
      <c r="T88" s="211"/>
      <c r="U88" s="196"/>
      <c r="V88" s="196"/>
      <c r="W88" s="208"/>
      <c r="Y88" s="145"/>
      <c r="Z88" s="214"/>
      <c r="AA88" s="213"/>
      <c r="AB88" s="213"/>
      <c r="AC88" s="213"/>
      <c r="AD88" s="213"/>
      <c r="AE88" s="213"/>
      <c r="AF88" s="213"/>
      <c r="AG88" s="213"/>
      <c r="AH88" s="213"/>
      <c r="AI88" s="213"/>
      <c r="AJ88" s="212"/>
      <c r="AK88" s="213"/>
      <c r="AL88" s="191"/>
      <c r="AM88" s="151"/>
      <c r="AN88" s="151"/>
      <c r="AO88" s="191"/>
      <c r="AS88" s="120"/>
      <c r="AT88" s="215"/>
      <c r="AU88" s="120"/>
      <c r="AV88" s="120"/>
      <c r="AW88" s="216"/>
      <c r="AX88" s="120"/>
      <c r="AY88" s="120"/>
      <c r="AZ88" s="120"/>
      <c r="BA88" s="195"/>
      <c r="BB88" s="195"/>
      <c r="BC88" s="217"/>
      <c r="BH88" s="217"/>
      <c r="BI88" s="217"/>
    </row>
    <row r="89" spans="1:62" ht="15.5" x14ac:dyDescent="0.35">
      <c r="D89" s="156"/>
      <c r="E89" s="156"/>
      <c r="F89" s="156"/>
      <c r="G89" s="156"/>
      <c r="H89" s="156"/>
      <c r="I89" s="156"/>
      <c r="J89" s="191"/>
      <c r="K89" s="191"/>
      <c r="L89" s="191"/>
      <c r="M89" s="191"/>
      <c r="N89" s="192"/>
      <c r="O89" s="68"/>
      <c r="P89" s="68"/>
      <c r="Q89" s="68"/>
      <c r="R89" s="193"/>
      <c r="S89" s="193"/>
      <c r="T89" s="194"/>
      <c r="U89" s="26"/>
      <c r="V89" s="26"/>
      <c r="W89" s="26"/>
      <c r="X89" s="26"/>
      <c r="AV89" s="120"/>
      <c r="AW89" s="218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</row>
    <row r="90" spans="1:62" ht="18" x14ac:dyDescent="0.4">
      <c r="D90" s="191"/>
      <c r="E90" s="191"/>
      <c r="F90" s="191"/>
      <c r="G90" s="191"/>
      <c r="H90" s="191"/>
      <c r="I90" s="191"/>
      <c r="J90" s="191"/>
      <c r="K90" s="191"/>
      <c r="L90" s="195"/>
      <c r="M90" s="191"/>
      <c r="N90" s="191"/>
      <c r="O90" s="195"/>
      <c r="P90" s="191"/>
      <c r="Q90" s="219"/>
      <c r="R90" s="145"/>
      <c r="S90" s="14"/>
      <c r="T90" s="196"/>
      <c r="Y90" s="26"/>
      <c r="Z90" s="26"/>
      <c r="AA90" s="26"/>
      <c r="AB90" s="26"/>
      <c r="AC90" s="26"/>
      <c r="AD90" s="26"/>
      <c r="AP90" s="220"/>
      <c r="AW90" s="120"/>
      <c r="AX90" s="120"/>
      <c r="AY90" s="120"/>
      <c r="AZ90" s="120"/>
      <c r="BA90" s="120"/>
      <c r="BB90" s="120"/>
      <c r="BC90" s="120"/>
      <c r="BD90" s="120"/>
      <c r="BE90" s="120"/>
      <c r="BF90" s="216"/>
      <c r="BG90" s="120"/>
      <c r="BH90" s="120"/>
      <c r="BI90" s="120"/>
      <c r="BJ90" s="120"/>
    </row>
    <row r="91" spans="1:62" ht="17.5" x14ac:dyDescent="0.35">
      <c r="M91" s="26"/>
      <c r="N91" s="26"/>
      <c r="O91" s="26"/>
      <c r="P91" s="26"/>
      <c r="Q91" s="67"/>
      <c r="R91" s="6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W91" s="18"/>
      <c r="AZ91" s="18"/>
      <c r="BC91" s="193"/>
      <c r="BF91" s="193"/>
      <c r="BG91" s="193"/>
      <c r="BH91" s="193"/>
      <c r="BI91" s="193"/>
    </row>
    <row r="92" spans="1:62" x14ac:dyDescent="0.25">
      <c r="M92" s="26"/>
      <c r="N92" s="26"/>
      <c r="U92" s="26"/>
      <c r="V92" s="26"/>
      <c r="W92" s="26"/>
      <c r="X92" s="26"/>
    </row>
    <row r="93" spans="1:62" ht="18" x14ac:dyDescent="0.4">
      <c r="O93" s="26"/>
      <c r="P93" s="26"/>
      <c r="Q93" s="18"/>
      <c r="R93" s="18"/>
      <c r="S93" s="26"/>
      <c r="T93" s="26"/>
      <c r="AW93" s="220"/>
      <c r="AY93" s="67"/>
    </row>
    <row r="94" spans="1:62" ht="18" x14ac:dyDescent="0.4">
      <c r="M94" s="220"/>
      <c r="N94" s="220"/>
      <c r="O94" s="26"/>
      <c r="P94" s="26"/>
      <c r="Q94" s="67"/>
      <c r="R94" s="67"/>
      <c r="S94" s="26"/>
      <c r="T94" s="26"/>
      <c r="AY94" s="67"/>
      <c r="BF94" s="67"/>
    </row>
    <row r="95" spans="1:62" x14ac:dyDescent="0.25">
      <c r="M95" s="26"/>
      <c r="N95" s="26"/>
    </row>
    <row r="97" spans="50:51" x14ac:dyDescent="0.25">
      <c r="AX97" s="67"/>
      <c r="AY97" s="67"/>
    </row>
  </sheetData>
  <mergeCells count="545">
    <mergeCell ref="AY48:BB48"/>
    <mergeCell ref="BC48:BF48"/>
    <mergeCell ref="AU47:AX47"/>
    <mergeCell ref="AQ31:BF32"/>
    <mergeCell ref="AY33:BF33"/>
    <mergeCell ref="AG33:AH37"/>
    <mergeCell ref="AF18:AI18"/>
    <mergeCell ref="AJ18:AM18"/>
    <mergeCell ref="AN18:AQ18"/>
    <mergeCell ref="AK34:AL37"/>
    <mergeCell ref="AI33:AN33"/>
    <mergeCell ref="AQ37:AT37"/>
    <mergeCell ref="AU37:AX37"/>
    <mergeCell ref="AR18:AU18"/>
    <mergeCell ref="BD29:BE29"/>
    <mergeCell ref="AY37:BB37"/>
    <mergeCell ref="BC35:BF35"/>
    <mergeCell ref="AQ36:BF36"/>
    <mergeCell ref="BA38:BB38"/>
    <mergeCell ref="BC38:BD38"/>
    <mergeCell ref="BE38:BF38"/>
    <mergeCell ref="BC42:BF42"/>
    <mergeCell ref="AI41:AJ41"/>
    <mergeCell ref="AK41:AL41"/>
    <mergeCell ref="U41:V41"/>
    <mergeCell ref="W41:X41"/>
    <mergeCell ref="Y41:Z41"/>
    <mergeCell ref="AG42:AH42"/>
    <mergeCell ref="AI42:AJ42"/>
    <mergeCell ref="AQ42:AT42"/>
    <mergeCell ref="AA38:AB38"/>
    <mergeCell ref="AC31:AD37"/>
    <mergeCell ref="AM34:AN37"/>
    <mergeCell ref="AQ34:BF34"/>
    <mergeCell ref="AQ35:AT35"/>
    <mergeCell ref="AO32:AP37"/>
    <mergeCell ref="AA32:AB37"/>
    <mergeCell ref="BC37:BF37"/>
    <mergeCell ref="AU35:AX35"/>
    <mergeCell ref="AY35:BB35"/>
    <mergeCell ref="AY41:BB41"/>
    <mergeCell ref="AU41:AX41"/>
    <mergeCell ref="D40:BF40"/>
    <mergeCell ref="D41:F41"/>
    <mergeCell ref="G41:T41"/>
    <mergeCell ref="BC41:BF41"/>
    <mergeCell ref="D39:BF39"/>
    <mergeCell ref="D38:F38"/>
    <mergeCell ref="Q15:AB15"/>
    <mergeCell ref="D17:BD17"/>
    <mergeCell ref="W18:AA18"/>
    <mergeCell ref="W29:AB29"/>
    <mergeCell ref="AC29:AE29"/>
    <mergeCell ref="AB18:AE18"/>
    <mergeCell ref="E28:F28"/>
    <mergeCell ref="G28:H28"/>
    <mergeCell ref="I28:J28"/>
    <mergeCell ref="K28:L28"/>
    <mergeCell ref="M28:O28"/>
    <mergeCell ref="BA18:BD18"/>
    <mergeCell ref="AV18:AZ18"/>
    <mergeCell ref="AN24:BF24"/>
    <mergeCell ref="BE25:BF26"/>
    <mergeCell ref="AV25:BD26"/>
    <mergeCell ref="R27:S27"/>
    <mergeCell ref="P6:T6"/>
    <mergeCell ref="AH7:AU7"/>
    <mergeCell ref="P8:W8"/>
    <mergeCell ref="Q13:AB13"/>
    <mergeCell ref="AC15:AQ15"/>
    <mergeCell ref="AI34:AJ37"/>
    <mergeCell ref="P11:AQ11"/>
    <mergeCell ref="AT12:AX12"/>
    <mergeCell ref="R28:S28"/>
    <mergeCell ref="AF29:AH29"/>
    <mergeCell ref="G31:T37"/>
    <mergeCell ref="AG25:AI26"/>
    <mergeCell ref="AN25:AU26"/>
    <mergeCell ref="P28:Q28"/>
    <mergeCell ref="AN27:AU28"/>
    <mergeCell ref="AV27:BD28"/>
    <mergeCell ref="X27:AC28"/>
    <mergeCell ref="AD27:AF28"/>
    <mergeCell ref="P27:Q27"/>
    <mergeCell ref="AG32:AN32"/>
    <mergeCell ref="AE31:AP31"/>
    <mergeCell ref="AU29:BC29"/>
    <mergeCell ref="D30:BF30"/>
    <mergeCell ref="U31:AB31"/>
    <mergeCell ref="C18:C19"/>
    <mergeCell ref="D18:D19"/>
    <mergeCell ref="E18:H18"/>
    <mergeCell ref="I18:M18"/>
    <mergeCell ref="N18:R18"/>
    <mergeCell ref="S18:V18"/>
    <mergeCell ref="X25:AC26"/>
    <mergeCell ref="AD25:AF26"/>
    <mergeCell ref="M27:O27"/>
    <mergeCell ref="E27:F27"/>
    <mergeCell ref="G27:H27"/>
    <mergeCell ref="I27:J27"/>
    <mergeCell ref="K27:L27"/>
    <mergeCell ref="D25:D26"/>
    <mergeCell ref="E25:F26"/>
    <mergeCell ref="G25:H26"/>
    <mergeCell ref="I25:J26"/>
    <mergeCell ref="D24:S24"/>
    <mergeCell ref="K25:L26"/>
    <mergeCell ref="M25:O26"/>
    <mergeCell ref="P25:Q26"/>
    <mergeCell ref="X24:AI24"/>
    <mergeCell ref="AG27:AI28"/>
    <mergeCell ref="R25:S26"/>
    <mergeCell ref="D31:F37"/>
    <mergeCell ref="BE27:BF28"/>
    <mergeCell ref="D29:E29"/>
    <mergeCell ref="F29:G29"/>
    <mergeCell ref="AE32:AF37"/>
    <mergeCell ref="U32:V37"/>
    <mergeCell ref="W32:X37"/>
    <mergeCell ref="Y32:Z37"/>
    <mergeCell ref="W38:X38"/>
    <mergeCell ref="Y38:Z38"/>
    <mergeCell ref="G38:T38"/>
    <mergeCell ref="U38:V38"/>
    <mergeCell ref="AC38:AD38"/>
    <mergeCell ref="AE38:AF38"/>
    <mergeCell ref="AK38:AL38"/>
    <mergeCell ref="AM38:AN38"/>
    <mergeCell ref="AW38:AX38"/>
    <mergeCell ref="AY38:AZ38"/>
    <mergeCell ref="AQ33:AX33"/>
    <mergeCell ref="AM41:AN41"/>
    <mergeCell ref="AO41:AP41"/>
    <mergeCell ref="AA41:AB41"/>
    <mergeCell ref="AC41:AD41"/>
    <mergeCell ref="AE41:AF41"/>
    <mergeCell ref="AG41:AH41"/>
    <mergeCell ref="AU38:AV38"/>
    <mergeCell ref="AG38:AH38"/>
    <mergeCell ref="AI38:AJ38"/>
    <mergeCell ref="AO38:AP38"/>
    <mergeCell ref="AQ38:AR38"/>
    <mergeCell ref="AS38:AT38"/>
    <mergeCell ref="AQ41:AT41"/>
    <mergeCell ref="AY42:BB42"/>
    <mergeCell ref="D44:F44"/>
    <mergeCell ref="G44:T44"/>
    <mergeCell ref="U44:V44"/>
    <mergeCell ref="AA44:AB44"/>
    <mergeCell ref="AC44:AD44"/>
    <mergeCell ref="AC42:AD42"/>
    <mergeCell ref="AE42:AF42"/>
    <mergeCell ref="D42:F42"/>
    <mergeCell ref="G42:T42"/>
    <mergeCell ref="U42:V42"/>
    <mergeCell ref="W42:X42"/>
    <mergeCell ref="AG44:AH44"/>
    <mergeCell ref="AK42:AL42"/>
    <mergeCell ref="AM42:AN42"/>
    <mergeCell ref="AM44:AN44"/>
    <mergeCell ref="AE44:AF44"/>
    <mergeCell ref="W44:X44"/>
    <mergeCell ref="AI44:AJ44"/>
    <mergeCell ref="AK44:AL44"/>
    <mergeCell ref="AI43:AJ43"/>
    <mergeCell ref="AK43:AL43"/>
    <mergeCell ref="AM43:AN43"/>
    <mergeCell ref="AY44:BB44"/>
    <mergeCell ref="D45:T45"/>
    <mergeCell ref="AQ49:AT49"/>
    <mergeCell ref="AQ45:AT45"/>
    <mergeCell ref="AU45:AX45"/>
    <mergeCell ref="AU44:AX44"/>
    <mergeCell ref="AO49:AP49"/>
    <mergeCell ref="D46:BF46"/>
    <mergeCell ref="AY45:BB45"/>
    <mergeCell ref="BC45:BF45"/>
    <mergeCell ref="BC49:BF49"/>
    <mergeCell ref="AM45:AN45"/>
    <mergeCell ref="AQ44:AT44"/>
    <mergeCell ref="AO44:AP44"/>
    <mergeCell ref="U47:V47"/>
    <mergeCell ref="W47:X47"/>
    <mergeCell ref="Y47:Z47"/>
    <mergeCell ref="AA47:AB47"/>
    <mergeCell ref="AC47:AD47"/>
    <mergeCell ref="D47:F47"/>
    <mergeCell ref="D48:F48"/>
    <mergeCell ref="AY47:BB47"/>
    <mergeCell ref="BC47:BF47"/>
    <mergeCell ref="G48:T48"/>
    <mergeCell ref="U45:V45"/>
    <mergeCell ref="G47:T47"/>
    <mergeCell ref="W45:X45"/>
    <mergeCell ref="D50:F50"/>
    <mergeCell ref="G50:T50"/>
    <mergeCell ref="AO42:AP42"/>
    <mergeCell ref="Y42:Z42"/>
    <mergeCell ref="AU42:AX42"/>
    <mergeCell ref="AA42:AB42"/>
    <mergeCell ref="U48:V48"/>
    <mergeCell ref="W48:X48"/>
    <mergeCell ref="Y48:Z48"/>
    <mergeCell ref="AA48:AB48"/>
    <mergeCell ref="AI48:AJ48"/>
    <mergeCell ref="AK48:AL48"/>
    <mergeCell ref="AM48:AN48"/>
    <mergeCell ref="AO48:AP48"/>
    <mergeCell ref="AQ48:AT48"/>
    <mergeCell ref="AE47:AF47"/>
    <mergeCell ref="AG47:AH47"/>
    <mergeCell ref="AI47:AJ47"/>
    <mergeCell ref="AK47:AL47"/>
    <mergeCell ref="AM47:AN47"/>
    <mergeCell ref="AO47:AP47"/>
    <mergeCell ref="AI45:AJ45"/>
    <mergeCell ref="D51:F51"/>
    <mergeCell ref="G51:T51"/>
    <mergeCell ref="D49:F49"/>
    <mergeCell ref="G49:T49"/>
    <mergeCell ref="U49:V49"/>
    <mergeCell ref="AM49:AN49"/>
    <mergeCell ref="AG49:AH49"/>
    <mergeCell ref="AI49:AJ49"/>
    <mergeCell ref="W49:X49"/>
    <mergeCell ref="Y49:Z49"/>
    <mergeCell ref="AE49:AF49"/>
    <mergeCell ref="U51:V51"/>
    <mergeCell ref="W51:X51"/>
    <mergeCell ref="Y50:Z50"/>
    <mergeCell ref="AM50:AN50"/>
    <mergeCell ref="AA50:AB50"/>
    <mergeCell ref="AA49:AB49"/>
    <mergeCell ref="AC49:AD49"/>
    <mergeCell ref="U50:V50"/>
    <mergeCell ref="W50:X50"/>
    <mergeCell ref="AY50:BB50"/>
    <mergeCell ref="AY49:BB49"/>
    <mergeCell ref="BC50:BF50"/>
    <mergeCell ref="BC52:BF52"/>
    <mergeCell ref="AI52:AJ52"/>
    <mergeCell ref="AK52:AL52"/>
    <mergeCell ref="AM52:AN52"/>
    <mergeCell ref="AI50:AJ50"/>
    <mergeCell ref="AQ52:AT52"/>
    <mergeCell ref="AU52:AX52"/>
    <mergeCell ref="AY52:BB52"/>
    <mergeCell ref="AO52:AP52"/>
    <mergeCell ref="BC51:BF51"/>
    <mergeCell ref="AI51:AJ51"/>
    <mergeCell ref="AK51:AL51"/>
    <mergeCell ref="AM51:AN51"/>
    <mergeCell ref="AU51:AX51"/>
    <mergeCell ref="AY51:BB51"/>
    <mergeCell ref="AO51:AP51"/>
    <mergeCell ref="AQ51:AT51"/>
    <mergeCell ref="AU49:AX49"/>
    <mergeCell ref="Y52:Z52"/>
    <mergeCell ref="BG55:BG57"/>
    <mergeCell ref="D56:F56"/>
    <mergeCell ref="G56:T56"/>
    <mergeCell ref="U56:V56"/>
    <mergeCell ref="W56:X56"/>
    <mergeCell ref="Y56:Z56"/>
    <mergeCell ref="AA55:AB55"/>
    <mergeCell ref="AC55:AD55"/>
    <mergeCell ref="AE55:AF55"/>
    <mergeCell ref="AG55:AH55"/>
    <mergeCell ref="AI55:AJ55"/>
    <mergeCell ref="AK55:AL55"/>
    <mergeCell ref="AE56:AF56"/>
    <mergeCell ref="Y55:Z55"/>
    <mergeCell ref="AU55:AX55"/>
    <mergeCell ref="AA56:AB56"/>
    <mergeCell ref="AC56:AD56"/>
    <mergeCell ref="U55:V55"/>
    <mergeCell ref="W55:X55"/>
    <mergeCell ref="BC55:BF55"/>
    <mergeCell ref="AQ55:AT55"/>
    <mergeCell ref="AY55:BB55"/>
    <mergeCell ref="AY56:BB56"/>
    <mergeCell ref="AU57:AX57"/>
    <mergeCell ref="Y58:Z58"/>
    <mergeCell ref="AE57:AF57"/>
    <mergeCell ref="AA57:AB57"/>
    <mergeCell ref="AC57:AD57"/>
    <mergeCell ref="Y57:Z57"/>
    <mergeCell ref="AG57:AH57"/>
    <mergeCell ref="AQ57:AT57"/>
    <mergeCell ref="AO57:AP57"/>
    <mergeCell ref="AI57:AJ57"/>
    <mergeCell ref="AK57:AL57"/>
    <mergeCell ref="D62:F62"/>
    <mergeCell ref="G62:T62"/>
    <mergeCell ref="U62:V62"/>
    <mergeCell ref="W62:X62"/>
    <mergeCell ref="D63:F63"/>
    <mergeCell ref="G63:T63"/>
    <mergeCell ref="U63:V63"/>
    <mergeCell ref="AG63:AH63"/>
    <mergeCell ref="Y62:Z62"/>
    <mergeCell ref="AA62:AB62"/>
    <mergeCell ref="AC62:AD62"/>
    <mergeCell ref="Y63:Z63"/>
    <mergeCell ref="AA63:AB63"/>
    <mergeCell ref="AC63:AD63"/>
    <mergeCell ref="AE63:AF63"/>
    <mergeCell ref="W63:X63"/>
    <mergeCell ref="D64:F64"/>
    <mergeCell ref="D65:F65"/>
    <mergeCell ref="G64:T64"/>
    <mergeCell ref="G65:T65"/>
    <mergeCell ref="AU71:AX71"/>
    <mergeCell ref="AE64:AF64"/>
    <mergeCell ref="AE65:AF65"/>
    <mergeCell ref="U64:V64"/>
    <mergeCell ref="U65:V65"/>
    <mergeCell ref="W64:X64"/>
    <mergeCell ref="W65:X65"/>
    <mergeCell ref="Y64:Z64"/>
    <mergeCell ref="Y65:Z65"/>
    <mergeCell ref="AQ70:AT70"/>
    <mergeCell ref="D67:T67"/>
    <mergeCell ref="D66:T66"/>
    <mergeCell ref="U66:V66"/>
    <mergeCell ref="W66:X66"/>
    <mergeCell ref="Y66:Z66"/>
    <mergeCell ref="AU70:AX70"/>
    <mergeCell ref="U67:V67"/>
    <mergeCell ref="AC66:AD66"/>
    <mergeCell ref="AE66:AF66"/>
    <mergeCell ref="AI66:AJ66"/>
    <mergeCell ref="Q77:T77"/>
    <mergeCell ref="Z77:AF77"/>
    <mergeCell ref="AW77:BA77"/>
    <mergeCell ref="BB77:BG77"/>
    <mergeCell ref="Q75:T75"/>
    <mergeCell ref="Z75:AF75"/>
    <mergeCell ref="U71:AP71"/>
    <mergeCell ref="AQ71:AT71"/>
    <mergeCell ref="W67:X67"/>
    <mergeCell ref="Y67:Z67"/>
    <mergeCell ref="BC71:BF71"/>
    <mergeCell ref="AQ68:AT68"/>
    <mergeCell ref="U68:AP68"/>
    <mergeCell ref="AY70:BB70"/>
    <mergeCell ref="AU68:AX68"/>
    <mergeCell ref="AO67:AP67"/>
    <mergeCell ref="BC70:BF70"/>
    <mergeCell ref="AY68:BB68"/>
    <mergeCell ref="BC68:BF68"/>
    <mergeCell ref="AQ69:AT69"/>
    <mergeCell ref="AA66:AB66"/>
    <mergeCell ref="AU67:AX67"/>
    <mergeCell ref="AY67:BB67"/>
    <mergeCell ref="AI67:AJ67"/>
    <mergeCell ref="AK67:AL67"/>
    <mergeCell ref="AM67:AN67"/>
    <mergeCell ref="AA67:AB67"/>
    <mergeCell ref="AC67:AD67"/>
    <mergeCell ref="AE67:AF67"/>
    <mergeCell ref="AG67:AH67"/>
    <mergeCell ref="AG66:AH66"/>
    <mergeCell ref="BC65:BF65"/>
    <mergeCell ref="V84:Z84"/>
    <mergeCell ref="AS84:AX85"/>
    <mergeCell ref="V87:Z87"/>
    <mergeCell ref="AK76:AU76"/>
    <mergeCell ref="AV80:AY80"/>
    <mergeCell ref="AO82:BJ82"/>
    <mergeCell ref="AY62:BB62"/>
    <mergeCell ref="BC62:BF62"/>
    <mergeCell ref="AK64:AL64"/>
    <mergeCell ref="AM62:AN62"/>
    <mergeCell ref="AO62:AP62"/>
    <mergeCell ref="BC64:BF64"/>
    <mergeCell ref="BC63:BF63"/>
    <mergeCell ref="AK63:AL63"/>
    <mergeCell ref="AM63:AN63"/>
    <mergeCell ref="AM64:AN64"/>
    <mergeCell ref="X79:AB79"/>
    <mergeCell ref="U70:AP70"/>
    <mergeCell ref="U69:AP69"/>
    <mergeCell ref="AY71:BB71"/>
    <mergeCell ref="AI65:AJ65"/>
    <mergeCell ref="AY66:BB66"/>
    <mergeCell ref="AU69:AX69"/>
    <mergeCell ref="BC66:BF66"/>
    <mergeCell ref="BC69:BF69"/>
    <mergeCell ref="AQ67:AT67"/>
    <mergeCell ref="AK66:AL66"/>
    <mergeCell ref="AM66:AN66"/>
    <mergeCell ref="AO66:AP66"/>
    <mergeCell ref="AQ66:AT66"/>
    <mergeCell ref="AU66:AX66"/>
    <mergeCell ref="AY69:BB69"/>
    <mergeCell ref="BC67:BF67"/>
    <mergeCell ref="Y61:Z61"/>
    <mergeCell ref="D61:F61"/>
    <mergeCell ref="AQ65:AT65"/>
    <mergeCell ref="AO64:AP64"/>
    <mergeCell ref="AU64:AX64"/>
    <mergeCell ref="AK65:AL65"/>
    <mergeCell ref="AQ64:AT64"/>
    <mergeCell ref="AY64:BB64"/>
    <mergeCell ref="AO63:AP63"/>
    <mergeCell ref="AQ63:AT63"/>
    <mergeCell ref="AU62:AX62"/>
    <mergeCell ref="AU61:AX61"/>
    <mergeCell ref="AI63:AJ63"/>
    <mergeCell ref="AY61:BB61"/>
    <mergeCell ref="AY63:BB63"/>
    <mergeCell ref="AU63:AX63"/>
    <mergeCell ref="AM65:AN65"/>
    <mergeCell ref="AI64:AJ64"/>
    <mergeCell ref="AY65:BB65"/>
    <mergeCell ref="AI62:AJ62"/>
    <mergeCell ref="AQ62:AT62"/>
    <mergeCell ref="AK62:AL62"/>
    <mergeCell ref="AI61:AJ61"/>
    <mergeCell ref="G61:T61"/>
    <mergeCell ref="BC44:BF44"/>
    <mergeCell ref="BC61:BF61"/>
    <mergeCell ref="AK61:AL61"/>
    <mergeCell ref="AM61:AN61"/>
    <mergeCell ref="AO61:AP61"/>
    <mergeCell ref="AQ61:AT61"/>
    <mergeCell ref="AA58:AB58"/>
    <mergeCell ref="AC58:AD58"/>
    <mergeCell ref="AE58:AF58"/>
    <mergeCell ref="AO45:AP45"/>
    <mergeCell ref="AG45:AH45"/>
    <mergeCell ref="AG61:AH61"/>
    <mergeCell ref="AO58:AP58"/>
    <mergeCell ref="BC56:BF56"/>
    <mergeCell ref="BC57:BF57"/>
    <mergeCell ref="AY58:BB58"/>
    <mergeCell ref="BC58:BF58"/>
    <mergeCell ref="AG56:AH56"/>
    <mergeCell ref="AY57:BB57"/>
    <mergeCell ref="AU56:AX56"/>
    <mergeCell ref="D59:BF59"/>
    <mergeCell ref="D60:BF60"/>
    <mergeCell ref="Y51:Z51"/>
    <mergeCell ref="AA51:AB51"/>
    <mergeCell ref="U61:V61"/>
    <mergeCell ref="W61:X61"/>
    <mergeCell ref="U52:V52"/>
    <mergeCell ref="D58:T58"/>
    <mergeCell ref="U58:V58"/>
    <mergeCell ref="W58:X58"/>
    <mergeCell ref="D57:T57"/>
    <mergeCell ref="U57:V57"/>
    <mergeCell ref="W57:X57"/>
    <mergeCell ref="D55:F55"/>
    <mergeCell ref="G55:T55"/>
    <mergeCell ref="D54:F54"/>
    <mergeCell ref="G54:T54"/>
    <mergeCell ref="D52:F52"/>
    <mergeCell ref="G52:T52"/>
    <mergeCell ref="U54:V54"/>
    <mergeCell ref="W52:X52"/>
    <mergeCell ref="AA61:AB61"/>
    <mergeCell ref="AC61:AD61"/>
    <mergeCell ref="AE61:AF61"/>
    <mergeCell ref="AA64:AB64"/>
    <mergeCell ref="AA65:AB65"/>
    <mergeCell ref="AC48:AD48"/>
    <mergeCell ref="AE48:AF48"/>
    <mergeCell ref="AG48:AH48"/>
    <mergeCell ref="AA54:AB54"/>
    <mergeCell ref="AG58:AH58"/>
    <mergeCell ref="AA52:AB52"/>
    <mergeCell ref="AG50:AH50"/>
    <mergeCell ref="AC50:AD50"/>
    <mergeCell ref="AE50:AF50"/>
    <mergeCell ref="AC52:AD52"/>
    <mergeCell ref="AE52:AF52"/>
    <mergeCell ref="AG52:AH52"/>
    <mergeCell ref="AC51:AD51"/>
    <mergeCell ref="AE51:AF51"/>
    <mergeCell ref="AG51:AH51"/>
    <mergeCell ref="AQ54:AT54"/>
    <mergeCell ref="AU50:AX50"/>
    <mergeCell ref="AO50:AP50"/>
    <mergeCell ref="AQ50:AT50"/>
    <mergeCell ref="AC45:AD45"/>
    <mergeCell ref="AE45:AF45"/>
    <mergeCell ref="AG65:AH65"/>
    <mergeCell ref="AG64:AH64"/>
    <mergeCell ref="AE62:AF62"/>
    <mergeCell ref="AG62:AH62"/>
    <mergeCell ref="AC64:AD64"/>
    <mergeCell ref="AC65:AD65"/>
    <mergeCell ref="AU65:AX65"/>
    <mergeCell ref="AO65:AP65"/>
    <mergeCell ref="AM57:AN57"/>
    <mergeCell ref="AQ58:AT58"/>
    <mergeCell ref="AI58:AJ58"/>
    <mergeCell ref="AM58:AN58"/>
    <mergeCell ref="AU58:AX58"/>
    <mergeCell ref="AK58:AL58"/>
    <mergeCell ref="AK45:AL45"/>
    <mergeCell ref="AQ47:AT47"/>
    <mergeCell ref="AU48:AX48"/>
    <mergeCell ref="AM54:AN54"/>
    <mergeCell ref="Y45:Z45"/>
    <mergeCell ref="AA45:AB45"/>
    <mergeCell ref="Y44:Z44"/>
    <mergeCell ref="AO56:AP56"/>
    <mergeCell ref="AQ56:AT56"/>
    <mergeCell ref="AO55:AP55"/>
    <mergeCell ref="AM55:AN55"/>
    <mergeCell ref="AI56:AJ56"/>
    <mergeCell ref="AK56:AL56"/>
    <mergeCell ref="AM56:AN56"/>
    <mergeCell ref="AK49:AL49"/>
    <mergeCell ref="AK50:AL50"/>
    <mergeCell ref="D53:BF53"/>
    <mergeCell ref="W54:X54"/>
    <mergeCell ref="BC54:BF54"/>
    <mergeCell ref="AC54:AD54"/>
    <mergeCell ref="AE54:AF54"/>
    <mergeCell ref="AG54:AH54"/>
    <mergeCell ref="AI54:AJ54"/>
    <mergeCell ref="AK54:AL54"/>
    <mergeCell ref="AY54:BB54"/>
    <mergeCell ref="Y54:Z54"/>
    <mergeCell ref="AU54:AX54"/>
    <mergeCell ref="AO54:AP54"/>
    <mergeCell ref="AO43:AP43"/>
    <mergeCell ref="AQ43:AT43"/>
    <mergeCell ref="AU43:AX43"/>
    <mergeCell ref="AY43:BB43"/>
    <mergeCell ref="BC43:BF43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</mergeCells>
  <phoneticPr fontId="0" type="noConversion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0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14"/>
  <sheetViews>
    <sheetView showZeros="0" view="pageBreakPreview" topLeftCell="A28" zoomScale="45" zoomScaleNormal="85" zoomScaleSheetLayoutView="45" workbookViewId="0">
      <selection activeCell="T28" sqref="T28:V28"/>
    </sheetView>
  </sheetViews>
  <sheetFormatPr defaultColWidth="10.1796875" defaultRowHeight="17.5" outlineLevelCol="1" x14ac:dyDescent="0.35"/>
  <cols>
    <col min="1" max="1" width="13.1796875" style="258" customWidth="1"/>
    <col min="2" max="2" width="9.54296875" style="249" customWidth="1"/>
    <col min="3" max="19" width="6.26953125" style="249" hidden="1" customWidth="1"/>
    <col min="20" max="20" width="24.26953125" style="249" customWidth="1"/>
    <col min="21" max="21" width="16.7265625" style="250" customWidth="1"/>
    <col min="22" max="22" width="20.81640625" style="251" customWidth="1"/>
    <col min="23" max="23" width="10.453125" style="252" customWidth="1"/>
    <col min="24" max="24" width="11" style="252" customWidth="1"/>
    <col min="25" max="25" width="10.453125" style="252" customWidth="1"/>
    <col min="26" max="27" width="9.26953125" style="252" hidden="1" customWidth="1" outlineLevel="1"/>
    <col min="28" max="28" width="9" style="252" hidden="1" customWidth="1" outlineLevel="1"/>
    <col min="29" max="29" width="9.54296875" style="252" customWidth="1" collapsed="1"/>
    <col min="30" max="30" width="9.54296875" style="252" customWidth="1"/>
    <col min="31" max="31" width="10.81640625" style="252" customWidth="1"/>
    <col min="32" max="32" width="10.81640625" style="247" customWidth="1"/>
    <col min="33" max="33" width="16.26953125" style="247" customWidth="1"/>
    <col min="34" max="34" width="38.81640625" style="247" customWidth="1"/>
    <col min="35" max="39" width="12.7265625" style="247" customWidth="1"/>
    <col min="40" max="40" width="16.26953125" style="247" customWidth="1"/>
    <col min="41" max="56" width="10.7265625" style="247" customWidth="1"/>
    <col min="57" max="58" width="10.1796875" style="249"/>
    <col min="59" max="59" width="10.1796875" style="261"/>
    <col min="60" max="16384" width="10.1796875" style="249"/>
  </cols>
  <sheetData>
    <row r="1" spans="1:62" s="247" customFormat="1" x14ac:dyDescent="0.35">
      <c r="A1" s="246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</row>
    <row r="2" spans="1:62" s="247" customFormat="1" ht="18" x14ac:dyDescent="0.4">
      <c r="A2" s="317"/>
      <c r="B2" s="849" t="s">
        <v>166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278"/>
    </row>
    <row r="3" spans="1:62" s="247" customFormat="1" ht="18" x14ac:dyDescent="0.4">
      <c r="A3" s="246"/>
      <c r="B3" s="850" t="s">
        <v>123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0"/>
      <c r="AE3" s="850"/>
      <c r="AF3" s="850"/>
      <c r="AG3" s="850"/>
      <c r="AH3" s="278"/>
    </row>
    <row r="4" spans="1:62" s="247" customFormat="1" ht="18" x14ac:dyDescent="0.4">
      <c r="A4" s="246"/>
      <c r="B4" s="849" t="s">
        <v>124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  <c r="AH4" s="278"/>
    </row>
    <row r="5" spans="1:62" s="247" customFormat="1" ht="18" x14ac:dyDescent="0.4">
      <c r="A5" s="246"/>
      <c r="B5" s="851" t="s">
        <v>198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278"/>
    </row>
    <row r="6" spans="1:62" s="247" customFormat="1" ht="18" x14ac:dyDescent="0.4">
      <c r="A6" s="246"/>
      <c r="B6" s="849" t="s">
        <v>167</v>
      </c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278"/>
    </row>
    <row r="7" spans="1:62" s="247" customFormat="1" ht="19" x14ac:dyDescent="0.35">
      <c r="A7" s="246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50"/>
      <c r="V7" s="251"/>
      <c r="W7" s="252"/>
      <c r="X7" s="252"/>
      <c r="Y7" s="252"/>
      <c r="Z7" s="252"/>
      <c r="AA7" s="252"/>
      <c r="AB7" s="252"/>
      <c r="AC7" s="252"/>
      <c r="AD7" s="252"/>
      <c r="AE7" s="252"/>
      <c r="AF7" s="828" t="s">
        <v>168</v>
      </c>
      <c r="AG7" s="828"/>
      <c r="AH7" s="253"/>
      <c r="AI7" s="254"/>
      <c r="AJ7" s="254"/>
      <c r="AK7" s="254"/>
    </row>
    <row r="8" spans="1:62" s="247" customFormat="1" ht="35.5" thickBot="1" x14ac:dyDescent="0.4">
      <c r="A8" s="246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318" t="s">
        <v>125</v>
      </c>
      <c r="V8" s="255"/>
      <c r="W8" s="255" t="s">
        <v>126</v>
      </c>
      <c r="X8" s="255" t="s">
        <v>127</v>
      </c>
      <c r="Y8" s="319" t="s">
        <v>169</v>
      </c>
      <c r="Z8" s="319" t="s">
        <v>170</v>
      </c>
      <c r="AA8" s="255" t="s">
        <v>171</v>
      </c>
      <c r="AB8" s="319" t="s">
        <v>172</v>
      </c>
      <c r="AC8" s="319" t="s">
        <v>128</v>
      </c>
      <c r="AD8" s="319" t="s">
        <v>129</v>
      </c>
      <c r="AE8" s="319" t="s">
        <v>130</v>
      </c>
      <c r="AF8" s="320" t="s">
        <v>131</v>
      </c>
      <c r="AG8" s="255"/>
      <c r="AH8" s="256"/>
      <c r="AI8" s="257"/>
      <c r="AJ8" s="257"/>
      <c r="AK8" s="254"/>
    </row>
    <row r="9" spans="1:62" ht="50.15" customHeight="1" x14ac:dyDescent="0.35">
      <c r="B9" s="279">
        <v>1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834" t="s">
        <v>132</v>
      </c>
      <c r="U9" s="834"/>
      <c r="V9" s="835"/>
      <c r="W9" s="281">
        <v>2</v>
      </c>
      <c r="X9" s="283">
        <f t="shared" ref="X9:X11" si="0">W9*30</f>
        <v>60</v>
      </c>
      <c r="Y9" s="281">
        <v>2</v>
      </c>
      <c r="Z9" s="281">
        <v>1</v>
      </c>
      <c r="AA9" s="282">
        <v>1</v>
      </c>
      <c r="AB9" s="290"/>
      <c r="AC9" s="281">
        <v>1</v>
      </c>
      <c r="AD9" s="282">
        <v>1</v>
      </c>
      <c r="AE9" s="283"/>
      <c r="AF9" s="291">
        <v>24</v>
      </c>
      <c r="AG9" s="292" t="s">
        <v>173</v>
      </c>
      <c r="AH9" s="259"/>
      <c r="AI9" s="260"/>
      <c r="AJ9" s="260"/>
      <c r="AK9" s="260"/>
      <c r="BE9" s="247"/>
      <c r="BF9" s="247"/>
      <c r="BG9" s="247"/>
      <c r="BJ9" s="261"/>
    </row>
    <row r="10" spans="1:62" ht="50.15" customHeight="1" x14ac:dyDescent="0.35">
      <c r="B10" s="293">
        <v>2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836" t="s">
        <v>104</v>
      </c>
      <c r="U10" s="836"/>
      <c r="V10" s="837"/>
      <c r="W10" s="284">
        <v>3</v>
      </c>
      <c r="X10" s="295">
        <f t="shared" si="0"/>
        <v>90</v>
      </c>
      <c r="Y10" s="284">
        <v>3</v>
      </c>
      <c r="Z10" s="284">
        <v>2</v>
      </c>
      <c r="AA10" s="297">
        <v>1</v>
      </c>
      <c r="AB10" s="296"/>
      <c r="AC10" s="284">
        <v>2</v>
      </c>
      <c r="AD10" s="297">
        <v>1</v>
      </c>
      <c r="AE10" s="295"/>
      <c r="AF10" s="298">
        <v>36</v>
      </c>
      <c r="AG10" s="299" t="s">
        <v>174</v>
      </c>
      <c r="AH10" s="259"/>
      <c r="AI10" s="260"/>
      <c r="AJ10" s="260"/>
      <c r="AK10" s="260"/>
      <c r="BE10" s="247"/>
      <c r="BF10" s="247"/>
      <c r="BG10" s="247"/>
      <c r="BJ10" s="261"/>
    </row>
    <row r="11" spans="1:62" ht="50.15" customHeight="1" x14ac:dyDescent="0.35">
      <c r="B11" s="300">
        <v>3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838" t="s">
        <v>134</v>
      </c>
      <c r="U11" s="838"/>
      <c r="V11" s="839"/>
      <c r="W11" s="284">
        <v>2</v>
      </c>
      <c r="X11" s="295">
        <f t="shared" si="0"/>
        <v>60</v>
      </c>
      <c r="Y11" s="284">
        <v>1.5</v>
      </c>
      <c r="Z11" s="284" t="s">
        <v>175</v>
      </c>
      <c r="AA11" s="297">
        <v>1</v>
      </c>
      <c r="AB11" s="296"/>
      <c r="AC11" s="284">
        <v>0.5</v>
      </c>
      <c r="AD11" s="297">
        <v>1</v>
      </c>
      <c r="AE11" s="295"/>
      <c r="AF11" s="298">
        <v>33</v>
      </c>
      <c r="AG11" s="299" t="s">
        <v>133</v>
      </c>
      <c r="AH11" s="259"/>
      <c r="AI11" s="260"/>
      <c r="AJ11" s="260"/>
      <c r="AK11" s="260"/>
      <c r="BE11" s="247"/>
      <c r="BF11" s="247"/>
      <c r="BG11" s="247"/>
      <c r="BJ11" s="261"/>
    </row>
    <row r="12" spans="1:62" ht="50.15" customHeight="1" thickBot="1" x14ac:dyDescent="0.4">
      <c r="B12" s="304">
        <v>4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840" t="s">
        <v>201</v>
      </c>
      <c r="U12" s="840"/>
      <c r="V12" s="841"/>
      <c r="W12" s="286">
        <v>1.5</v>
      </c>
      <c r="X12" s="306">
        <f>W12*30</f>
        <v>45</v>
      </c>
      <c r="Y12" s="286">
        <v>2</v>
      </c>
      <c r="Z12" s="286"/>
      <c r="AA12" s="308">
        <v>2</v>
      </c>
      <c r="AB12" s="307"/>
      <c r="AC12" s="286"/>
      <c r="AD12" s="308">
        <v>2</v>
      </c>
      <c r="AE12" s="306"/>
      <c r="AF12" s="321">
        <v>9</v>
      </c>
      <c r="AG12" s="310" t="s">
        <v>176</v>
      </c>
      <c r="AH12" s="259"/>
      <c r="AI12" s="260"/>
      <c r="AJ12" s="260"/>
      <c r="AK12" s="260"/>
      <c r="BE12" s="247"/>
      <c r="BF12" s="247"/>
      <c r="BG12" s="247"/>
      <c r="BJ12" s="261"/>
    </row>
    <row r="13" spans="1:62" ht="50.15" customHeight="1" x14ac:dyDescent="0.35">
      <c r="A13" s="258" t="s">
        <v>177</v>
      </c>
      <c r="B13" s="322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842" t="s">
        <v>161</v>
      </c>
      <c r="U13" s="842"/>
      <c r="V13" s="843"/>
      <c r="W13" s="324">
        <v>6</v>
      </c>
      <c r="X13" s="325">
        <v>180</v>
      </c>
      <c r="Y13" s="324">
        <v>4</v>
      </c>
      <c r="Z13" s="324"/>
      <c r="AA13" s="326"/>
      <c r="AB13" s="327"/>
      <c r="AC13" s="324">
        <v>2</v>
      </c>
      <c r="AD13" s="326">
        <v>1</v>
      </c>
      <c r="AE13" s="325">
        <v>1</v>
      </c>
      <c r="AF13" s="328">
        <v>108</v>
      </c>
      <c r="AG13" s="329" t="s">
        <v>135</v>
      </c>
      <c r="AH13" s="259"/>
      <c r="AI13" s="260"/>
      <c r="AJ13" s="260"/>
      <c r="AK13" s="260"/>
      <c r="BE13" s="247"/>
      <c r="BF13" s="247"/>
      <c r="BG13" s="247"/>
      <c r="BJ13" s="261"/>
    </row>
    <row r="14" spans="1:62" ht="50.15" customHeight="1" x14ac:dyDescent="0.35">
      <c r="A14" s="258" t="s">
        <v>178</v>
      </c>
      <c r="B14" s="330">
        <v>6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832" t="s">
        <v>179</v>
      </c>
      <c r="U14" s="832"/>
      <c r="V14" s="833"/>
      <c r="W14" s="332">
        <v>7</v>
      </c>
      <c r="X14" s="333">
        <f>W14*30</f>
        <v>210</v>
      </c>
      <c r="Y14" s="332">
        <v>6</v>
      </c>
      <c r="Z14" s="332"/>
      <c r="AA14" s="334"/>
      <c r="AB14" s="335"/>
      <c r="AC14" s="332">
        <v>3</v>
      </c>
      <c r="AD14" s="334">
        <v>2</v>
      </c>
      <c r="AE14" s="333">
        <v>1</v>
      </c>
      <c r="AF14" s="336">
        <v>102</v>
      </c>
      <c r="AG14" s="337" t="s">
        <v>180</v>
      </c>
      <c r="AH14" s="259"/>
      <c r="AI14" s="260"/>
      <c r="AJ14" s="260"/>
      <c r="AK14" s="260"/>
      <c r="BE14" s="247"/>
      <c r="BF14" s="247"/>
      <c r="BG14" s="247"/>
      <c r="BJ14" s="261"/>
    </row>
    <row r="15" spans="1:62" ht="50.15" customHeight="1" x14ac:dyDescent="0.35">
      <c r="A15" s="330" t="s">
        <v>181</v>
      </c>
      <c r="B15" s="330">
        <v>7</v>
      </c>
      <c r="C15" s="330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833" t="s">
        <v>182</v>
      </c>
      <c r="U15" s="844"/>
      <c r="V15" s="845"/>
      <c r="W15" s="332">
        <v>4.5</v>
      </c>
      <c r="X15" s="333">
        <f t="shared" ref="X15" si="1">W15*30</f>
        <v>135</v>
      </c>
      <c r="Y15" s="332">
        <v>3</v>
      </c>
      <c r="Z15" s="332"/>
      <c r="AA15" s="334"/>
      <c r="AB15" s="335"/>
      <c r="AC15" s="332">
        <v>2</v>
      </c>
      <c r="AD15" s="334">
        <v>1</v>
      </c>
      <c r="AE15" s="333"/>
      <c r="AF15" s="336">
        <v>81</v>
      </c>
      <c r="AG15" s="337" t="s">
        <v>180</v>
      </c>
      <c r="AH15" s="259"/>
      <c r="AI15" s="260"/>
      <c r="AJ15" s="260"/>
      <c r="AK15" s="260"/>
      <c r="BE15" s="247"/>
      <c r="BF15" s="247"/>
      <c r="BG15" s="247"/>
      <c r="BJ15" s="261"/>
    </row>
    <row r="16" spans="1:62" ht="50.15" customHeight="1" thickBot="1" x14ac:dyDescent="0.4">
      <c r="A16" s="258" t="s">
        <v>183</v>
      </c>
      <c r="B16" s="338">
        <v>8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846" t="s">
        <v>160</v>
      </c>
      <c r="U16" s="846"/>
      <c r="V16" s="847"/>
      <c r="W16" s="340">
        <v>4</v>
      </c>
      <c r="X16" s="341">
        <f>W16*30</f>
        <v>120</v>
      </c>
      <c r="Y16" s="340">
        <v>3</v>
      </c>
      <c r="Z16" s="340"/>
      <c r="AA16" s="342"/>
      <c r="AB16" s="343"/>
      <c r="AC16" s="340">
        <v>2</v>
      </c>
      <c r="AD16" s="342">
        <v>0.5</v>
      </c>
      <c r="AE16" s="341">
        <v>0.5</v>
      </c>
      <c r="AF16" s="344">
        <v>75</v>
      </c>
      <c r="AG16" s="345" t="s">
        <v>199</v>
      </c>
      <c r="AH16" s="259"/>
      <c r="AI16" s="260"/>
      <c r="AJ16" s="260"/>
      <c r="AK16" s="260"/>
      <c r="BE16" s="247"/>
      <c r="BF16" s="247"/>
      <c r="BG16" s="247"/>
      <c r="BJ16" s="261"/>
    </row>
    <row r="17" spans="1:62" ht="28.5" customHeight="1" x14ac:dyDescent="0.35">
      <c r="W17" s="346">
        <f>SUM(W9:W16)</f>
        <v>30</v>
      </c>
      <c r="Y17" s="252">
        <f>SUM(Y9:Y16)</f>
        <v>24.5</v>
      </c>
      <c r="AC17" s="252">
        <f>SUM(AC9:AC16)</f>
        <v>12.5</v>
      </c>
      <c r="AD17" s="252">
        <f>SUM(AD9:AD16)</f>
        <v>9.5</v>
      </c>
      <c r="AE17" s="252">
        <f>SUM(AE9:AE16)</f>
        <v>2.5</v>
      </c>
      <c r="AF17" s="252">
        <f>SUM(AF9:AF16)</f>
        <v>468</v>
      </c>
      <c r="AG17" s="252" t="s">
        <v>184</v>
      </c>
      <c r="AH17" s="252"/>
      <c r="BE17" s="247"/>
      <c r="BF17" s="247"/>
      <c r="BG17" s="247"/>
      <c r="BJ17" s="261"/>
    </row>
    <row r="18" spans="1:62" ht="45" customHeight="1" x14ac:dyDescent="0.35">
      <c r="AF18" s="252"/>
      <c r="AG18" s="252"/>
      <c r="AH18" s="252"/>
      <c r="BE18" s="247"/>
      <c r="BF18" s="247"/>
      <c r="BG18" s="247"/>
      <c r="BJ18" s="261"/>
    </row>
    <row r="19" spans="1:62" ht="35.5" thickBot="1" x14ac:dyDescent="0.4"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318" t="s">
        <v>136</v>
      </c>
      <c r="V19" s="255"/>
      <c r="W19" s="255" t="s">
        <v>126</v>
      </c>
      <c r="X19" s="255" t="s">
        <v>127</v>
      </c>
      <c r="Y19" s="319" t="s">
        <v>169</v>
      </c>
      <c r="Z19" s="319" t="s">
        <v>185</v>
      </c>
      <c r="AA19" s="319" t="s">
        <v>171</v>
      </c>
      <c r="AB19" s="319" t="s">
        <v>172</v>
      </c>
      <c r="AC19" s="319"/>
      <c r="AD19" s="319"/>
      <c r="AE19" s="319"/>
      <c r="AF19" s="319" t="s">
        <v>137</v>
      </c>
      <c r="AG19" s="255"/>
      <c r="AH19" s="255"/>
      <c r="BE19" s="247"/>
      <c r="BF19" s="247"/>
      <c r="BG19" s="247"/>
      <c r="BJ19" s="261"/>
    </row>
    <row r="20" spans="1:62" ht="50.15" customHeight="1" x14ac:dyDescent="0.35">
      <c r="B20" s="279">
        <v>1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829" t="s">
        <v>122</v>
      </c>
      <c r="U20" s="829"/>
      <c r="V20" s="829"/>
      <c r="W20" s="281">
        <v>3</v>
      </c>
      <c r="X20" s="283">
        <f t="shared" ref="X20:X22" si="2">W20*30</f>
        <v>90</v>
      </c>
      <c r="Y20" s="315">
        <v>3</v>
      </c>
      <c r="Z20" s="292">
        <v>1</v>
      </c>
      <c r="AA20" s="292">
        <v>2</v>
      </c>
      <c r="AB20" s="315"/>
      <c r="AC20" s="316">
        <v>1</v>
      </c>
      <c r="AD20" s="282">
        <v>2</v>
      </c>
      <c r="AE20" s="302"/>
      <c r="AF20" s="315">
        <v>36</v>
      </c>
      <c r="AG20" s="315" t="s">
        <v>173</v>
      </c>
      <c r="AH20" s="259"/>
      <c r="AI20" s="260"/>
      <c r="AJ20" s="260"/>
      <c r="AK20" s="260"/>
      <c r="BE20" s="247"/>
      <c r="BF20" s="247"/>
      <c r="BG20" s="247"/>
      <c r="BJ20" s="261"/>
    </row>
    <row r="21" spans="1:62" ht="50.15" customHeight="1" x14ac:dyDescent="0.35">
      <c r="B21" s="293">
        <v>2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838" t="s">
        <v>200</v>
      </c>
      <c r="U21" s="838"/>
      <c r="V21" s="838"/>
      <c r="W21" s="284">
        <v>1.5</v>
      </c>
      <c r="X21" s="295">
        <f t="shared" si="2"/>
        <v>45</v>
      </c>
      <c r="Y21" s="285">
        <v>2</v>
      </c>
      <c r="Z21" s="299"/>
      <c r="AA21" s="299">
        <v>2</v>
      </c>
      <c r="AB21" s="285"/>
      <c r="AC21" s="311"/>
      <c r="AD21" s="297">
        <v>2</v>
      </c>
      <c r="AE21" s="303"/>
      <c r="AF21" s="285">
        <v>9</v>
      </c>
      <c r="AG21" s="285" t="s">
        <v>133</v>
      </c>
      <c r="AH21" s="259"/>
      <c r="AI21" s="260"/>
      <c r="AJ21" s="260"/>
      <c r="AK21" s="260"/>
      <c r="BE21" s="247"/>
      <c r="BF21" s="247"/>
      <c r="BG21" s="247"/>
      <c r="BJ21" s="261"/>
    </row>
    <row r="22" spans="1:62" ht="66.75" customHeight="1" thickBot="1" x14ac:dyDescent="0.4">
      <c r="B22" s="312">
        <v>3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840" t="s">
        <v>138</v>
      </c>
      <c r="U22" s="840"/>
      <c r="V22" s="840"/>
      <c r="W22" s="286">
        <v>2</v>
      </c>
      <c r="X22" s="306">
        <f t="shared" si="2"/>
        <v>60</v>
      </c>
      <c r="Y22" s="313">
        <v>1</v>
      </c>
      <c r="Z22" s="310"/>
      <c r="AA22" s="310"/>
      <c r="AB22" s="313"/>
      <c r="AC22" s="314"/>
      <c r="AD22" s="308">
        <v>1</v>
      </c>
      <c r="AE22" s="309"/>
      <c r="AF22" s="313">
        <v>42</v>
      </c>
      <c r="AG22" s="313" t="s">
        <v>133</v>
      </c>
      <c r="AH22" s="259"/>
      <c r="AI22" s="260"/>
      <c r="AJ22" s="260"/>
      <c r="AK22" s="260"/>
      <c r="BE22" s="247"/>
      <c r="BF22" s="247"/>
      <c r="BG22" s="247"/>
      <c r="BJ22" s="261"/>
    </row>
    <row r="23" spans="1:62" ht="50.15" customHeight="1" x14ac:dyDescent="0.35">
      <c r="A23" s="258" t="s">
        <v>177</v>
      </c>
      <c r="B23" s="330">
        <v>4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832" t="s">
        <v>186</v>
      </c>
      <c r="U23" s="832"/>
      <c r="V23" s="833"/>
      <c r="W23" s="332">
        <v>1.5</v>
      </c>
      <c r="X23" s="333">
        <f>W23*30</f>
        <v>45</v>
      </c>
      <c r="Y23" s="332">
        <f>SUM(AA23:AC23)</f>
        <v>0</v>
      </c>
      <c r="Z23" s="332"/>
      <c r="AA23" s="334"/>
      <c r="AB23" s="335"/>
      <c r="AC23" s="332"/>
      <c r="AD23" s="334"/>
      <c r="AE23" s="333"/>
      <c r="AF23" s="336">
        <v>45</v>
      </c>
      <c r="AG23" s="337" t="s">
        <v>133</v>
      </c>
      <c r="AH23" s="259"/>
      <c r="AI23" s="260"/>
      <c r="AJ23" s="260"/>
      <c r="AK23" s="260"/>
      <c r="BE23" s="247"/>
      <c r="BF23" s="247"/>
      <c r="BG23" s="247"/>
      <c r="BJ23" s="261"/>
    </row>
    <row r="24" spans="1:62" ht="124" customHeight="1" x14ac:dyDescent="0.35">
      <c r="A24" s="258" t="s">
        <v>187</v>
      </c>
      <c r="B24" s="348">
        <v>5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852" t="s">
        <v>205</v>
      </c>
      <c r="U24" s="853"/>
      <c r="V24" s="854"/>
      <c r="W24" s="350">
        <v>6</v>
      </c>
      <c r="X24" s="351">
        <f t="shared" ref="X24:X26" si="3">W24*30</f>
        <v>180</v>
      </c>
      <c r="Y24" s="352">
        <v>4</v>
      </c>
      <c r="Z24" s="353"/>
      <c r="AA24" s="353"/>
      <c r="AB24" s="352"/>
      <c r="AC24" s="354">
        <v>2.5</v>
      </c>
      <c r="AD24" s="355">
        <v>1</v>
      </c>
      <c r="AE24" s="356">
        <v>0.5</v>
      </c>
      <c r="AF24" s="352">
        <v>108</v>
      </c>
      <c r="AG24" s="352" t="s">
        <v>202</v>
      </c>
      <c r="AH24" s="259"/>
      <c r="AI24" s="260"/>
      <c r="AJ24" s="260"/>
      <c r="AK24" s="260"/>
      <c r="BE24" s="247"/>
      <c r="BF24" s="247"/>
      <c r="BG24" s="247"/>
      <c r="BJ24" s="261"/>
    </row>
    <row r="25" spans="1:62" ht="103.5" customHeight="1" x14ac:dyDescent="0.35">
      <c r="A25" s="258" t="s">
        <v>188</v>
      </c>
      <c r="B25" s="348">
        <v>6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855" t="s">
        <v>206</v>
      </c>
      <c r="U25" s="856"/>
      <c r="V25" s="857"/>
      <c r="W25" s="358">
        <v>6</v>
      </c>
      <c r="X25" s="359">
        <f t="shared" si="3"/>
        <v>180</v>
      </c>
      <c r="Y25" s="360">
        <v>4</v>
      </c>
      <c r="Z25" s="361"/>
      <c r="AA25" s="361"/>
      <c r="AB25" s="360"/>
      <c r="AC25" s="362">
        <v>3</v>
      </c>
      <c r="AD25" s="363">
        <v>1</v>
      </c>
      <c r="AE25" s="364"/>
      <c r="AF25" s="352">
        <v>108</v>
      </c>
      <c r="AG25" s="360" t="s">
        <v>203</v>
      </c>
      <c r="AH25" s="259"/>
      <c r="AI25" s="260"/>
      <c r="AJ25" s="260"/>
      <c r="AK25" s="260"/>
      <c r="BE25" s="247"/>
      <c r="BF25" s="247"/>
      <c r="BG25" s="247"/>
      <c r="BJ25" s="261"/>
    </row>
    <row r="26" spans="1:62" ht="135" customHeight="1" x14ac:dyDescent="0.35">
      <c r="A26" s="258" t="s">
        <v>177</v>
      </c>
      <c r="B26" s="348">
        <v>7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855" t="s">
        <v>207</v>
      </c>
      <c r="U26" s="856"/>
      <c r="V26" s="858"/>
      <c r="W26" s="358">
        <v>6</v>
      </c>
      <c r="X26" s="359">
        <f t="shared" si="3"/>
        <v>180</v>
      </c>
      <c r="Y26" s="360">
        <v>3</v>
      </c>
      <c r="Z26" s="361"/>
      <c r="AA26" s="361"/>
      <c r="AB26" s="360"/>
      <c r="AC26" s="362">
        <v>2</v>
      </c>
      <c r="AD26" s="363">
        <v>0.5</v>
      </c>
      <c r="AE26" s="364">
        <v>0.5</v>
      </c>
      <c r="AF26" s="352">
        <v>126</v>
      </c>
      <c r="AG26" s="360" t="s">
        <v>203</v>
      </c>
      <c r="AH26" s="259"/>
      <c r="AI26" s="260"/>
      <c r="AJ26" s="262"/>
      <c r="AK26" s="260"/>
      <c r="BE26" s="247"/>
      <c r="BF26" s="247"/>
      <c r="BG26" s="247"/>
      <c r="BJ26" s="261"/>
    </row>
    <row r="27" spans="1:62" ht="133" customHeight="1" x14ac:dyDescent="0.35">
      <c r="A27" s="258" t="s">
        <v>204</v>
      </c>
      <c r="B27" s="348">
        <v>8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859" t="s">
        <v>208</v>
      </c>
      <c r="U27" s="859"/>
      <c r="V27" s="859"/>
      <c r="W27" s="358">
        <v>4</v>
      </c>
      <c r="X27" s="359">
        <v>150</v>
      </c>
      <c r="Y27" s="360">
        <v>4</v>
      </c>
      <c r="Z27" s="361"/>
      <c r="AA27" s="361"/>
      <c r="AB27" s="360"/>
      <c r="AC27" s="362">
        <v>2</v>
      </c>
      <c r="AD27" s="363">
        <v>1</v>
      </c>
      <c r="AE27" s="364">
        <v>1</v>
      </c>
      <c r="AF27" s="352">
        <v>48</v>
      </c>
      <c r="AG27" s="360" t="s">
        <v>189</v>
      </c>
      <c r="AH27" s="259"/>
      <c r="AI27" s="260"/>
      <c r="AJ27" s="262"/>
      <c r="AK27" s="260"/>
      <c r="BE27" s="247"/>
      <c r="BF27" s="247"/>
      <c r="BG27" s="247"/>
      <c r="BJ27" s="261"/>
    </row>
    <row r="28" spans="1:62" ht="114.65" customHeight="1" thickBot="1" x14ac:dyDescent="0.4">
      <c r="A28" s="258" t="s">
        <v>190</v>
      </c>
      <c r="B28" s="365">
        <v>9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860" t="s">
        <v>209</v>
      </c>
      <c r="U28" s="861"/>
      <c r="V28" s="862"/>
      <c r="W28" s="367">
        <v>4</v>
      </c>
      <c r="X28" s="368">
        <f>W28*30</f>
        <v>120</v>
      </c>
      <c r="Y28" s="369">
        <v>3</v>
      </c>
      <c r="Z28" s="370"/>
      <c r="AA28" s="370"/>
      <c r="AB28" s="369"/>
      <c r="AC28" s="371">
        <v>2</v>
      </c>
      <c r="AD28" s="372">
        <v>1</v>
      </c>
      <c r="AE28" s="373"/>
      <c r="AF28" s="352">
        <v>66</v>
      </c>
      <c r="AG28" s="369" t="s">
        <v>189</v>
      </c>
      <c r="AH28" s="259"/>
      <c r="AI28" s="260"/>
      <c r="AJ28" s="262"/>
      <c r="AK28" s="260"/>
      <c r="BE28" s="247"/>
      <c r="BF28" s="247"/>
      <c r="BG28" s="247"/>
      <c r="BJ28" s="261"/>
    </row>
    <row r="29" spans="1:62" s="261" customFormat="1" ht="33" customHeight="1" x14ac:dyDescent="0.35">
      <c r="A29" s="25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374"/>
      <c r="U29" s="250"/>
      <c r="V29" s="251"/>
      <c r="W29" s="346">
        <f>SUM(W20:W28)</f>
        <v>34</v>
      </c>
      <c r="X29" s="252"/>
      <c r="Y29" s="252">
        <f>SUM(Y20:Y28)</f>
        <v>24</v>
      </c>
      <c r="Z29" s="252"/>
      <c r="AA29" s="252"/>
      <c r="AB29" s="252"/>
      <c r="AC29" s="252">
        <f>SUM(AC20:AC28)</f>
        <v>12.5</v>
      </c>
      <c r="AD29" s="252">
        <f>SUM(AD20:AD28)</f>
        <v>9.5</v>
      </c>
      <c r="AE29" s="252">
        <f>SUM(AE20:AE28)</f>
        <v>2</v>
      </c>
      <c r="AF29" s="252">
        <f>SUM(AF20:AF28)</f>
        <v>588</v>
      </c>
      <c r="AG29" s="252" t="s">
        <v>191</v>
      </c>
      <c r="AH29" s="252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9"/>
      <c r="BI29" s="249"/>
    </row>
    <row r="30" spans="1:62" s="261" customFormat="1" x14ac:dyDescent="0.35">
      <c r="A30" s="25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50"/>
      <c r="V30" s="251"/>
      <c r="W30" s="346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9"/>
      <c r="BI30" s="249"/>
    </row>
    <row r="31" spans="1:62" s="261" customFormat="1" ht="35.5" thickBot="1" x14ac:dyDescent="0.4">
      <c r="A31" s="258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318" t="s">
        <v>139</v>
      </c>
      <c r="V31" s="255"/>
      <c r="W31" s="255" t="s">
        <v>126</v>
      </c>
      <c r="X31" s="255" t="s">
        <v>127</v>
      </c>
      <c r="Y31" s="319" t="s">
        <v>169</v>
      </c>
      <c r="Z31" s="319" t="s">
        <v>185</v>
      </c>
      <c r="AA31" s="319" t="s">
        <v>171</v>
      </c>
      <c r="AB31" s="319" t="s">
        <v>172</v>
      </c>
      <c r="AC31" s="319"/>
      <c r="AD31" s="319"/>
      <c r="AE31" s="319"/>
      <c r="AF31" s="319" t="s">
        <v>137</v>
      </c>
      <c r="AG31" s="255"/>
      <c r="AH31" s="252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9"/>
      <c r="BI31" s="249"/>
    </row>
    <row r="32" spans="1:62" s="261" customFormat="1" ht="50.15" customHeight="1" x14ac:dyDescent="0.35">
      <c r="A32" s="258"/>
      <c r="B32" s="375">
        <v>1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830" t="s">
        <v>45</v>
      </c>
      <c r="U32" s="830"/>
      <c r="V32" s="830"/>
      <c r="W32" s="377">
        <v>14</v>
      </c>
      <c r="X32" s="378">
        <f>W32*30</f>
        <v>420</v>
      </c>
      <c r="Y32" s="379"/>
      <c r="Z32" s="380"/>
      <c r="AA32" s="380"/>
      <c r="AB32" s="379"/>
      <c r="AC32" s="381"/>
      <c r="AD32" s="382"/>
      <c r="AE32" s="383"/>
      <c r="AF32" s="379">
        <v>420</v>
      </c>
      <c r="AG32" s="379" t="s">
        <v>133</v>
      </c>
      <c r="AH32" s="263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384" t="s">
        <v>192</v>
      </c>
      <c r="BI32" s="385"/>
    </row>
    <row r="33" spans="1:62" s="261" customFormat="1" ht="50.15" customHeight="1" thickBot="1" x14ac:dyDescent="0.4">
      <c r="A33" s="258"/>
      <c r="B33" s="386">
        <v>2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848" t="s">
        <v>140</v>
      </c>
      <c r="U33" s="848"/>
      <c r="V33" s="848"/>
      <c r="W33" s="367">
        <v>12</v>
      </c>
      <c r="X33" s="368">
        <f>W33*30</f>
        <v>360</v>
      </c>
      <c r="Y33" s="369"/>
      <c r="Z33" s="370"/>
      <c r="AA33" s="370"/>
      <c r="AB33" s="369"/>
      <c r="AC33" s="371"/>
      <c r="AD33" s="372"/>
      <c r="AE33" s="373"/>
      <c r="AF33" s="369">
        <v>360</v>
      </c>
      <c r="AG33" s="369"/>
      <c r="AH33" s="263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384" t="s">
        <v>192</v>
      </c>
      <c r="BI33" s="385"/>
    </row>
    <row r="34" spans="1:62" s="247" customFormat="1" ht="37.5" customHeight="1" x14ac:dyDescent="0.35">
      <c r="A34" s="246"/>
      <c r="W34" s="262">
        <f>SUM(W32:W33)</f>
        <v>26</v>
      </c>
      <c r="X34" s="248"/>
      <c r="Y34" s="248"/>
      <c r="Z34" s="248"/>
      <c r="AA34" s="248"/>
      <c r="AB34" s="248"/>
      <c r="AC34" s="248"/>
      <c r="AD34" s="248"/>
      <c r="AE34" s="248"/>
      <c r="AF34" s="248">
        <f>SUM(AF32:AF33)</f>
        <v>780</v>
      </c>
      <c r="AG34" s="248" t="s">
        <v>141</v>
      </c>
      <c r="AH34" s="253"/>
    </row>
    <row r="35" spans="1:62" s="247" customFormat="1" ht="18" x14ac:dyDescent="0.35">
      <c r="A35" s="246"/>
      <c r="V35" s="387" t="s">
        <v>142</v>
      </c>
      <c r="W35" s="262">
        <f>SUM(W34,W29,W17)</f>
        <v>90</v>
      </c>
      <c r="X35" s="260" t="s">
        <v>143</v>
      </c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</row>
    <row r="36" spans="1:62" s="247" customFormat="1" ht="20.149999999999999" customHeight="1" x14ac:dyDescent="0.35">
      <c r="A36" s="258"/>
      <c r="V36" s="387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BH36" s="249"/>
      <c r="BI36" s="249"/>
      <c r="BJ36" s="261"/>
    </row>
    <row r="37" spans="1:62" s="247" customFormat="1" ht="17.5" customHeight="1" x14ac:dyDescent="0.35">
      <c r="A37" s="25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831" t="s">
        <v>193</v>
      </c>
      <c r="U37" s="831"/>
      <c r="V37" s="831"/>
      <c r="W37" s="831"/>
      <c r="X37" s="831"/>
      <c r="AD37" s="388"/>
      <c r="AE37" s="388"/>
      <c r="AF37" s="255" t="s">
        <v>154</v>
      </c>
      <c r="AG37" s="255"/>
      <c r="AH37" s="389"/>
      <c r="AI37" s="255"/>
      <c r="AJ37" s="255"/>
      <c r="AK37" s="255"/>
      <c r="BH37" s="249"/>
      <c r="BI37" s="249"/>
      <c r="BJ37" s="261"/>
    </row>
    <row r="38" spans="1:62" s="247" customFormat="1" x14ac:dyDescent="0.35">
      <c r="A38" s="25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831"/>
      <c r="U38" s="831"/>
      <c r="V38" s="831"/>
      <c r="W38" s="831"/>
      <c r="X38" s="831"/>
      <c r="Y38" s="255"/>
      <c r="Z38" s="255"/>
      <c r="AA38" s="255"/>
      <c r="AB38" s="255"/>
      <c r="AC38" s="255"/>
      <c r="AD38" s="264"/>
      <c r="AE38" s="264"/>
      <c r="BE38" s="249"/>
      <c r="BF38" s="249"/>
      <c r="BG38" s="261"/>
    </row>
    <row r="43" spans="1:62" x14ac:dyDescent="0.35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8"/>
      <c r="X43" s="248"/>
      <c r="Y43" s="248"/>
      <c r="Z43" s="248"/>
      <c r="AA43" s="248"/>
      <c r="AB43" s="248"/>
      <c r="AC43" s="248"/>
      <c r="AD43" s="248"/>
      <c r="AE43" s="248"/>
    </row>
    <row r="44" spans="1:62" x14ac:dyDescent="0.35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8"/>
      <c r="X44" s="248"/>
      <c r="Y44" s="248"/>
      <c r="Z44" s="248"/>
      <c r="AA44" s="248"/>
      <c r="AB44" s="248"/>
      <c r="AC44" s="248"/>
      <c r="AD44" s="248"/>
      <c r="AE44" s="248"/>
    </row>
    <row r="45" spans="1:62" x14ac:dyDescent="0.35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8"/>
      <c r="X45" s="248"/>
      <c r="Y45" s="248"/>
      <c r="Z45" s="248"/>
      <c r="AA45" s="248"/>
      <c r="AB45" s="248"/>
      <c r="AC45" s="248"/>
      <c r="AD45" s="248"/>
      <c r="AE45" s="248"/>
    </row>
    <row r="46" spans="1:62" x14ac:dyDescent="0.35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8"/>
      <c r="X46" s="248"/>
      <c r="Y46" s="248"/>
      <c r="Z46" s="248"/>
      <c r="AA46" s="248"/>
      <c r="AB46" s="248"/>
      <c r="AC46" s="248"/>
      <c r="AD46" s="248"/>
      <c r="AE46" s="248"/>
    </row>
    <row r="47" spans="1:62" x14ac:dyDescent="0.35">
      <c r="A47" s="246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8"/>
      <c r="X47" s="248"/>
      <c r="Y47" s="248"/>
      <c r="Z47" s="248"/>
      <c r="AA47" s="248"/>
      <c r="AB47" s="248"/>
      <c r="AC47" s="248"/>
      <c r="AD47" s="248"/>
      <c r="AE47" s="248"/>
    </row>
    <row r="48" spans="1:62" x14ac:dyDescent="0.35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8"/>
      <c r="X48" s="248"/>
      <c r="Y48" s="248"/>
      <c r="Z48" s="248"/>
      <c r="AA48" s="248"/>
      <c r="AB48" s="248"/>
      <c r="AC48" s="248"/>
      <c r="AD48" s="248"/>
      <c r="AE48" s="248"/>
    </row>
    <row r="49" spans="1:59" x14ac:dyDescent="0.35">
      <c r="A49" s="246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X49" s="248"/>
      <c r="Y49" s="248"/>
      <c r="Z49" s="248"/>
      <c r="AA49" s="248"/>
      <c r="AB49" s="248"/>
      <c r="AC49" s="248"/>
      <c r="AD49" s="248"/>
      <c r="AE49" s="248"/>
    </row>
    <row r="50" spans="1:59" x14ac:dyDescent="0.35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8"/>
      <c r="X50" s="248"/>
      <c r="Y50" s="248"/>
      <c r="Z50" s="248"/>
      <c r="AA50" s="248"/>
      <c r="AB50" s="248"/>
      <c r="AC50" s="248"/>
      <c r="AD50" s="248"/>
      <c r="AE50" s="248"/>
    </row>
    <row r="51" spans="1:59" x14ac:dyDescent="0.3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8"/>
      <c r="X51" s="248"/>
      <c r="Y51" s="248"/>
      <c r="Z51" s="248"/>
      <c r="AA51" s="248"/>
      <c r="AB51" s="248"/>
      <c r="AC51" s="248"/>
      <c r="AD51" s="248"/>
      <c r="AE51" s="248"/>
    </row>
    <row r="52" spans="1:59" x14ac:dyDescent="0.3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8"/>
      <c r="X52" s="248"/>
      <c r="Y52" s="248"/>
      <c r="Z52" s="248"/>
      <c r="AA52" s="248"/>
      <c r="AB52" s="248"/>
      <c r="AC52" s="248"/>
      <c r="AD52" s="248"/>
      <c r="AE52" s="248"/>
    </row>
    <row r="53" spans="1:59" x14ac:dyDescent="0.35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8"/>
      <c r="X53" s="248"/>
      <c r="Y53" s="248"/>
      <c r="Z53" s="248"/>
      <c r="AA53" s="248"/>
      <c r="AB53" s="248"/>
      <c r="AC53" s="248"/>
      <c r="AD53" s="248"/>
      <c r="AE53" s="248"/>
    </row>
    <row r="54" spans="1:59" x14ac:dyDescent="0.35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8"/>
      <c r="X54" s="248"/>
      <c r="Y54" s="248"/>
      <c r="Z54" s="248"/>
      <c r="AA54" s="248"/>
      <c r="AB54" s="248"/>
      <c r="AC54" s="248"/>
      <c r="AD54" s="248"/>
      <c r="AE54" s="248"/>
    </row>
    <row r="55" spans="1:59" s="247" customFormat="1" x14ac:dyDescent="0.35">
      <c r="A55" s="246"/>
      <c r="W55" s="248"/>
      <c r="X55" s="248"/>
      <c r="Y55" s="248"/>
      <c r="Z55" s="248"/>
      <c r="AA55" s="248"/>
      <c r="AB55" s="248"/>
      <c r="AC55" s="248"/>
      <c r="AD55" s="248"/>
      <c r="AE55" s="248"/>
    </row>
    <row r="56" spans="1:59" s="247" customFormat="1" x14ac:dyDescent="0.35">
      <c r="A56" s="246"/>
      <c r="W56" s="248"/>
      <c r="X56" s="248"/>
      <c r="Y56" s="248"/>
      <c r="Z56" s="248"/>
      <c r="AA56" s="248"/>
      <c r="AB56" s="248"/>
      <c r="AC56" s="248"/>
      <c r="AD56" s="248"/>
      <c r="AE56" s="248"/>
    </row>
    <row r="57" spans="1:59" s="247" customFormat="1" x14ac:dyDescent="0.35">
      <c r="A57" s="246"/>
      <c r="W57" s="248"/>
      <c r="X57" s="248"/>
      <c r="Y57" s="248"/>
      <c r="Z57" s="248"/>
      <c r="AA57" s="248"/>
      <c r="AB57" s="248"/>
      <c r="AC57" s="248"/>
      <c r="AD57" s="248"/>
      <c r="AE57" s="248"/>
    </row>
    <row r="58" spans="1:59" s="247" customFormat="1" x14ac:dyDescent="0.35">
      <c r="A58" s="246"/>
      <c r="W58" s="248"/>
      <c r="X58" s="248"/>
      <c r="Y58" s="248"/>
      <c r="Z58" s="248"/>
      <c r="AA58" s="248"/>
      <c r="AB58" s="248"/>
      <c r="AC58" s="248"/>
      <c r="AD58" s="248"/>
      <c r="AE58" s="248"/>
    </row>
    <row r="59" spans="1:59" s="247" customFormat="1" x14ac:dyDescent="0.35">
      <c r="A59" s="246"/>
      <c r="W59" s="248"/>
      <c r="X59" s="248"/>
      <c r="Y59" s="248"/>
      <c r="Z59" s="248"/>
      <c r="AA59" s="248"/>
      <c r="AB59" s="248"/>
      <c r="AC59" s="248"/>
      <c r="AD59" s="248"/>
      <c r="AE59" s="248"/>
    </row>
    <row r="60" spans="1:59" s="247" customFormat="1" x14ac:dyDescent="0.35">
      <c r="A60" s="246"/>
      <c r="W60" s="248"/>
      <c r="X60" s="248"/>
      <c r="Y60" s="248"/>
      <c r="Z60" s="248"/>
      <c r="AA60" s="248"/>
      <c r="AB60" s="248"/>
      <c r="AC60" s="248"/>
      <c r="AD60" s="248"/>
      <c r="AE60" s="248"/>
    </row>
    <row r="61" spans="1:59" s="247" customFormat="1" x14ac:dyDescent="0.35">
      <c r="A61" s="246"/>
      <c r="W61" s="248"/>
      <c r="X61" s="248"/>
      <c r="Y61" s="248"/>
      <c r="Z61" s="248"/>
      <c r="AA61" s="248"/>
      <c r="AB61" s="248"/>
      <c r="AC61" s="248"/>
      <c r="AD61" s="248"/>
      <c r="AE61" s="248"/>
    </row>
    <row r="62" spans="1:59" s="247" customFormat="1" x14ac:dyDescent="0.35">
      <c r="A62" s="246"/>
      <c r="W62" s="248"/>
      <c r="X62" s="248"/>
      <c r="Y62" s="248"/>
      <c r="Z62" s="248"/>
      <c r="AA62" s="248"/>
      <c r="AB62" s="248"/>
      <c r="AC62" s="248"/>
      <c r="AD62" s="248"/>
      <c r="AE62" s="248"/>
    </row>
    <row r="63" spans="1:59" s="247" customFormat="1" ht="18" x14ac:dyDescent="0.35">
      <c r="A63" s="258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1"/>
      <c r="V63" s="392"/>
      <c r="W63" s="252"/>
      <c r="X63" s="252"/>
      <c r="Y63" s="252"/>
      <c r="Z63" s="252"/>
      <c r="AA63" s="252"/>
      <c r="AB63" s="252"/>
      <c r="AC63" s="252"/>
      <c r="AD63" s="252"/>
      <c r="AE63" s="252"/>
      <c r="BE63" s="249"/>
      <c r="BF63" s="249"/>
      <c r="BG63" s="261"/>
    </row>
    <row r="64" spans="1:59" s="247" customFormat="1" x14ac:dyDescent="0.35">
      <c r="A64" s="246"/>
      <c r="W64" s="248"/>
      <c r="X64" s="248"/>
      <c r="Y64" s="248"/>
      <c r="Z64" s="248"/>
      <c r="AA64" s="248"/>
      <c r="AB64" s="248"/>
      <c r="AC64" s="248"/>
      <c r="AD64" s="248"/>
      <c r="AE64" s="248"/>
    </row>
    <row r="65" spans="1:31" s="247" customFormat="1" x14ac:dyDescent="0.35">
      <c r="A65" s="246"/>
      <c r="W65" s="248"/>
      <c r="X65" s="248"/>
      <c r="Y65" s="248"/>
      <c r="Z65" s="248"/>
      <c r="AA65" s="248"/>
      <c r="AB65" s="248"/>
      <c r="AC65" s="248"/>
      <c r="AD65" s="248"/>
      <c r="AE65" s="248"/>
    </row>
    <row r="66" spans="1:31" s="247" customFormat="1" x14ac:dyDescent="0.35">
      <c r="A66" s="246"/>
      <c r="W66" s="248"/>
      <c r="X66" s="248"/>
      <c r="Y66" s="248"/>
      <c r="Z66" s="248"/>
      <c r="AA66" s="248"/>
      <c r="AB66" s="248"/>
      <c r="AC66" s="248"/>
      <c r="AD66" s="248"/>
      <c r="AE66" s="248"/>
    </row>
    <row r="67" spans="1:31" s="247" customFormat="1" x14ac:dyDescent="0.35">
      <c r="A67" s="246"/>
      <c r="W67" s="248"/>
      <c r="X67" s="248"/>
      <c r="Y67" s="248"/>
      <c r="Z67" s="248"/>
      <c r="AA67" s="248"/>
      <c r="AB67" s="248"/>
      <c r="AC67" s="248"/>
      <c r="AD67" s="248"/>
      <c r="AE67" s="248"/>
    </row>
    <row r="68" spans="1:31" s="247" customFormat="1" x14ac:dyDescent="0.35">
      <c r="A68" s="246"/>
      <c r="W68" s="248"/>
      <c r="X68" s="248"/>
      <c r="Y68" s="248"/>
      <c r="Z68" s="248"/>
      <c r="AA68" s="248"/>
      <c r="AB68" s="248"/>
      <c r="AC68" s="248"/>
      <c r="AD68" s="248"/>
      <c r="AE68" s="248"/>
    </row>
    <row r="69" spans="1:31" s="247" customFormat="1" x14ac:dyDescent="0.35">
      <c r="A69" s="246"/>
      <c r="W69" s="248"/>
      <c r="X69" s="248"/>
      <c r="Y69" s="248"/>
      <c r="Z69" s="248"/>
      <c r="AA69" s="248"/>
      <c r="AB69" s="248"/>
      <c r="AC69" s="248"/>
      <c r="AD69" s="248"/>
      <c r="AE69" s="248"/>
    </row>
    <row r="70" spans="1:31" s="247" customFormat="1" x14ac:dyDescent="0.35">
      <c r="A70" s="246"/>
      <c r="W70" s="248"/>
      <c r="X70" s="248"/>
      <c r="Y70" s="248"/>
      <c r="Z70" s="248"/>
      <c r="AA70" s="248"/>
      <c r="AB70" s="248"/>
      <c r="AC70" s="248"/>
      <c r="AD70" s="248"/>
      <c r="AE70" s="248"/>
    </row>
    <row r="71" spans="1:31" x14ac:dyDescent="0.35">
      <c r="A71" s="246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8"/>
      <c r="X71" s="248"/>
      <c r="Y71" s="248"/>
      <c r="Z71" s="248"/>
      <c r="AA71" s="248"/>
      <c r="AB71" s="248"/>
      <c r="AC71" s="248"/>
      <c r="AD71" s="248"/>
      <c r="AE71" s="248"/>
    </row>
    <row r="72" spans="1:31" x14ac:dyDescent="0.35">
      <c r="A72" s="246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8"/>
      <c r="X72" s="248"/>
      <c r="Y72" s="248"/>
      <c r="Z72" s="248"/>
      <c r="AA72" s="248"/>
      <c r="AB72" s="248"/>
      <c r="AC72" s="248"/>
      <c r="AD72" s="248"/>
      <c r="AE72" s="248"/>
    </row>
    <row r="73" spans="1:31" x14ac:dyDescent="0.35">
      <c r="A73" s="246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8"/>
      <c r="X73" s="248"/>
      <c r="Y73" s="248"/>
      <c r="Z73" s="248"/>
      <c r="AA73" s="248"/>
      <c r="AB73" s="248"/>
      <c r="AC73" s="248"/>
      <c r="AD73" s="248"/>
      <c r="AE73" s="248"/>
    </row>
    <row r="74" spans="1:31" x14ac:dyDescent="0.35">
      <c r="A74" s="246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8"/>
      <c r="X74" s="248"/>
      <c r="Y74" s="248"/>
      <c r="Z74" s="248"/>
      <c r="AA74" s="248"/>
      <c r="AB74" s="248"/>
      <c r="AC74" s="248"/>
      <c r="AD74" s="248"/>
      <c r="AE74" s="248"/>
    </row>
    <row r="75" spans="1:31" x14ac:dyDescent="0.35">
      <c r="A75" s="246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8"/>
      <c r="X75" s="248"/>
      <c r="Y75" s="248"/>
      <c r="Z75" s="248"/>
      <c r="AA75" s="248"/>
      <c r="AB75" s="248"/>
      <c r="AC75" s="248"/>
      <c r="AD75" s="248"/>
      <c r="AE75" s="248"/>
    </row>
    <row r="76" spans="1:31" x14ac:dyDescent="0.35">
      <c r="A76" s="246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8"/>
      <c r="X76" s="248"/>
      <c r="Y76" s="248"/>
      <c r="Z76" s="248"/>
      <c r="AA76" s="248"/>
      <c r="AB76" s="248"/>
      <c r="AC76" s="248"/>
      <c r="AD76" s="248"/>
      <c r="AE76" s="248"/>
    </row>
    <row r="77" spans="1:31" x14ac:dyDescent="0.35">
      <c r="A77" s="246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8"/>
      <c r="X77" s="248"/>
      <c r="Y77" s="248"/>
      <c r="Z77" s="248"/>
      <c r="AA77" s="248"/>
      <c r="AB77" s="248"/>
      <c r="AC77" s="248"/>
      <c r="AD77" s="248"/>
      <c r="AE77" s="248"/>
    </row>
    <row r="78" spans="1:31" x14ac:dyDescent="0.35">
      <c r="A78" s="246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8"/>
      <c r="X78" s="248"/>
      <c r="Y78" s="248"/>
      <c r="Z78" s="248"/>
      <c r="AA78" s="248"/>
      <c r="AB78" s="248"/>
      <c r="AC78" s="248"/>
      <c r="AD78" s="248"/>
      <c r="AE78" s="248"/>
    </row>
    <row r="79" spans="1:31" x14ac:dyDescent="0.35">
      <c r="A79" s="246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8"/>
      <c r="X79" s="248"/>
      <c r="Y79" s="248"/>
      <c r="Z79" s="248"/>
      <c r="AA79" s="248"/>
      <c r="AB79" s="248"/>
      <c r="AC79" s="248"/>
      <c r="AD79" s="248"/>
      <c r="AE79" s="248"/>
    </row>
    <row r="80" spans="1:31" x14ac:dyDescent="0.35">
      <c r="A80" s="246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8"/>
      <c r="X80" s="248"/>
      <c r="Y80" s="248"/>
      <c r="Z80" s="248"/>
      <c r="AA80" s="248"/>
      <c r="AB80" s="248"/>
      <c r="AC80" s="248"/>
      <c r="AD80" s="248"/>
      <c r="AE80" s="248"/>
    </row>
    <row r="81" spans="1:31" x14ac:dyDescent="0.35">
      <c r="A81" s="246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8"/>
      <c r="X81" s="248"/>
      <c r="Y81" s="248"/>
      <c r="Z81" s="248"/>
      <c r="AA81" s="248"/>
      <c r="AB81" s="248"/>
      <c r="AC81" s="248"/>
      <c r="AD81" s="248"/>
      <c r="AE81" s="248"/>
    </row>
    <row r="82" spans="1:31" x14ac:dyDescent="0.35">
      <c r="A82" s="246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8"/>
      <c r="X82" s="248"/>
      <c r="Y82" s="248"/>
      <c r="Z82" s="248"/>
      <c r="AA82" s="248"/>
      <c r="AB82" s="248"/>
      <c r="AC82" s="248"/>
      <c r="AD82" s="248"/>
      <c r="AE82" s="248"/>
    </row>
    <row r="83" spans="1:31" x14ac:dyDescent="0.35">
      <c r="A83" s="246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8"/>
      <c r="X83" s="248"/>
      <c r="Y83" s="248"/>
      <c r="Z83" s="248"/>
      <c r="AA83" s="248"/>
      <c r="AB83" s="248"/>
      <c r="AC83" s="248"/>
      <c r="AD83" s="248"/>
      <c r="AE83" s="248"/>
    </row>
    <row r="84" spans="1:31" x14ac:dyDescent="0.35">
      <c r="A84" s="246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8"/>
      <c r="X84" s="248"/>
      <c r="Y84" s="248"/>
      <c r="Z84" s="248"/>
      <c r="AA84" s="248"/>
      <c r="AB84" s="248"/>
      <c r="AC84" s="248"/>
      <c r="AD84" s="248"/>
      <c r="AE84" s="248"/>
    </row>
    <row r="85" spans="1:31" x14ac:dyDescent="0.35">
      <c r="A85" s="246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8"/>
      <c r="X85" s="248"/>
      <c r="Y85" s="248"/>
      <c r="Z85" s="248"/>
      <c r="AA85" s="248"/>
      <c r="AB85" s="248"/>
      <c r="AC85" s="248"/>
      <c r="AD85" s="248"/>
      <c r="AE85" s="248"/>
    </row>
    <row r="86" spans="1:31" x14ac:dyDescent="0.35">
      <c r="A86" s="246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8"/>
      <c r="X86" s="248"/>
      <c r="Y86" s="248"/>
      <c r="Z86" s="248"/>
      <c r="AA86" s="248"/>
      <c r="AB86" s="248"/>
      <c r="AC86" s="248"/>
      <c r="AD86" s="248"/>
      <c r="AE86" s="248"/>
    </row>
    <row r="87" spans="1:31" x14ac:dyDescent="0.35">
      <c r="A87" s="246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8"/>
      <c r="X87" s="248"/>
      <c r="Y87" s="248"/>
      <c r="Z87" s="248"/>
      <c r="AA87" s="248"/>
      <c r="AB87" s="248"/>
      <c r="AC87" s="248"/>
      <c r="AD87" s="248"/>
      <c r="AE87" s="248"/>
    </row>
    <row r="88" spans="1:31" x14ac:dyDescent="0.35">
      <c r="A88" s="246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8"/>
      <c r="X88" s="248"/>
      <c r="Y88" s="248"/>
      <c r="Z88" s="248"/>
      <c r="AA88" s="248"/>
      <c r="AB88" s="248"/>
      <c r="AC88" s="248"/>
      <c r="AD88" s="248"/>
      <c r="AE88" s="248"/>
    </row>
    <row r="89" spans="1:31" x14ac:dyDescent="0.35">
      <c r="A89" s="246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8"/>
      <c r="X89" s="248"/>
      <c r="Y89" s="248"/>
      <c r="Z89" s="248"/>
      <c r="AA89" s="248"/>
      <c r="AB89" s="248"/>
      <c r="AC89" s="248"/>
      <c r="AD89" s="248"/>
      <c r="AE89" s="248"/>
    </row>
    <row r="90" spans="1:31" x14ac:dyDescent="0.35">
      <c r="A90" s="246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8"/>
      <c r="X90" s="248"/>
      <c r="Y90" s="248"/>
      <c r="Z90" s="248"/>
      <c r="AA90" s="248"/>
      <c r="AB90" s="248"/>
      <c r="AC90" s="248"/>
      <c r="AD90" s="248"/>
      <c r="AE90" s="248"/>
    </row>
    <row r="91" spans="1:31" x14ac:dyDescent="0.35">
      <c r="A91" s="246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8"/>
      <c r="X91" s="248"/>
      <c r="Y91" s="248"/>
      <c r="Z91" s="248"/>
      <c r="AA91" s="248"/>
      <c r="AB91" s="248"/>
      <c r="AC91" s="248"/>
      <c r="AD91" s="248"/>
      <c r="AE91" s="248"/>
    </row>
    <row r="92" spans="1:31" x14ac:dyDescent="0.35">
      <c r="A92" s="246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8"/>
      <c r="X92" s="248"/>
      <c r="Y92" s="248"/>
      <c r="Z92" s="248"/>
      <c r="AA92" s="248"/>
      <c r="AB92" s="248"/>
      <c r="AC92" s="248"/>
      <c r="AD92" s="248"/>
      <c r="AE92" s="248"/>
    </row>
    <row r="93" spans="1:31" x14ac:dyDescent="0.35">
      <c r="A93" s="246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8"/>
      <c r="X93" s="248"/>
      <c r="Y93" s="248"/>
      <c r="Z93" s="248"/>
      <c r="AA93" s="248"/>
      <c r="AB93" s="248"/>
      <c r="AC93" s="248"/>
      <c r="AD93" s="248"/>
      <c r="AE93" s="248"/>
    </row>
    <row r="94" spans="1:31" x14ac:dyDescent="0.35">
      <c r="A94" s="246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8"/>
      <c r="X94" s="248"/>
      <c r="Y94" s="248"/>
      <c r="Z94" s="248"/>
      <c r="AA94" s="248"/>
      <c r="AB94" s="248"/>
      <c r="AC94" s="248"/>
      <c r="AD94" s="248"/>
      <c r="AE94" s="248"/>
    </row>
    <row r="95" spans="1:31" x14ac:dyDescent="0.35">
      <c r="A95" s="246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8"/>
      <c r="X95" s="248"/>
      <c r="Y95" s="248"/>
      <c r="Z95" s="248"/>
      <c r="AA95" s="248"/>
      <c r="AB95" s="248"/>
      <c r="AC95" s="248"/>
      <c r="AD95" s="248"/>
      <c r="AE95" s="248"/>
    </row>
    <row r="96" spans="1:31" x14ac:dyDescent="0.35">
      <c r="A96" s="246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8"/>
      <c r="X96" s="248"/>
      <c r="Y96" s="248"/>
      <c r="Z96" s="248"/>
      <c r="AA96" s="248"/>
      <c r="AB96" s="248"/>
      <c r="AC96" s="248"/>
      <c r="AD96" s="248"/>
      <c r="AE96" s="248"/>
    </row>
    <row r="97" spans="1:31" x14ac:dyDescent="0.35">
      <c r="A97" s="246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8"/>
      <c r="X97" s="248"/>
      <c r="Y97" s="248"/>
      <c r="Z97" s="248"/>
      <c r="AA97" s="248"/>
      <c r="AB97" s="248"/>
      <c r="AC97" s="248"/>
      <c r="AD97" s="248"/>
      <c r="AE97" s="248"/>
    </row>
    <row r="98" spans="1:31" x14ac:dyDescent="0.35">
      <c r="A98" s="246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8"/>
      <c r="X98" s="248"/>
      <c r="Y98" s="248"/>
      <c r="Z98" s="248"/>
      <c r="AA98" s="248"/>
      <c r="AB98" s="248"/>
      <c r="AC98" s="248"/>
      <c r="AD98" s="248"/>
      <c r="AE98" s="248"/>
    </row>
    <row r="99" spans="1:31" x14ac:dyDescent="0.35">
      <c r="A99" s="246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8"/>
      <c r="X99" s="248"/>
      <c r="Y99" s="248"/>
      <c r="Z99" s="248"/>
      <c r="AA99" s="248"/>
      <c r="AB99" s="248"/>
      <c r="AC99" s="248"/>
      <c r="AD99" s="248"/>
      <c r="AE99" s="248"/>
    </row>
    <row r="100" spans="1:31" x14ac:dyDescent="0.35">
      <c r="A100" s="246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8"/>
      <c r="X100" s="248"/>
      <c r="Y100" s="248"/>
      <c r="Z100" s="248"/>
      <c r="AA100" s="248"/>
      <c r="AB100" s="248"/>
      <c r="AC100" s="248"/>
      <c r="AD100" s="248"/>
      <c r="AE100" s="248"/>
    </row>
    <row r="101" spans="1:31" x14ac:dyDescent="0.35">
      <c r="A101" s="246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8"/>
      <c r="X101" s="248"/>
      <c r="Y101" s="248"/>
      <c r="Z101" s="248"/>
      <c r="AA101" s="248"/>
      <c r="AB101" s="248"/>
      <c r="AC101" s="248"/>
      <c r="AD101" s="248"/>
      <c r="AE101" s="248"/>
    </row>
    <row r="102" spans="1:31" x14ac:dyDescent="0.35">
      <c r="A102" s="246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8"/>
      <c r="X102" s="248"/>
      <c r="Y102" s="248"/>
      <c r="Z102" s="248"/>
      <c r="AA102" s="248"/>
      <c r="AB102" s="248"/>
      <c r="AC102" s="248"/>
      <c r="AD102" s="248"/>
      <c r="AE102" s="248"/>
    </row>
    <row r="103" spans="1:31" x14ac:dyDescent="0.35">
      <c r="A103" s="246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8"/>
      <c r="X103" s="248"/>
      <c r="Y103" s="248"/>
      <c r="Z103" s="248"/>
      <c r="AA103" s="248"/>
      <c r="AB103" s="248"/>
      <c r="AC103" s="248"/>
      <c r="AD103" s="248"/>
      <c r="AE103" s="248"/>
    </row>
    <row r="104" spans="1:31" x14ac:dyDescent="0.35">
      <c r="A104" s="246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8"/>
      <c r="X104" s="248"/>
      <c r="Y104" s="248"/>
      <c r="Z104" s="248"/>
      <c r="AA104" s="248"/>
      <c r="AB104" s="248"/>
      <c r="AC104" s="248"/>
      <c r="AD104" s="248"/>
      <c r="AE104" s="248"/>
    </row>
    <row r="105" spans="1:31" x14ac:dyDescent="0.35">
      <c r="A105" s="246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8"/>
      <c r="X105" s="248"/>
      <c r="Y105" s="248"/>
      <c r="Z105" s="248"/>
      <c r="AA105" s="248"/>
      <c r="AB105" s="248"/>
      <c r="AC105" s="248"/>
      <c r="AD105" s="248"/>
      <c r="AE105" s="248"/>
    </row>
    <row r="106" spans="1:31" x14ac:dyDescent="0.35">
      <c r="A106" s="246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8"/>
      <c r="X106" s="248"/>
      <c r="Y106" s="248"/>
      <c r="Z106" s="248"/>
      <c r="AA106" s="248"/>
      <c r="AB106" s="248"/>
      <c r="AC106" s="248"/>
      <c r="AD106" s="248"/>
      <c r="AE106" s="248"/>
    </row>
    <row r="107" spans="1:31" x14ac:dyDescent="0.35">
      <c r="A107" s="246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8"/>
      <c r="X107" s="248"/>
      <c r="Y107" s="248"/>
      <c r="Z107" s="248"/>
      <c r="AA107" s="248"/>
      <c r="AB107" s="248"/>
      <c r="AC107" s="248"/>
      <c r="AD107" s="248"/>
      <c r="AE107" s="248"/>
    </row>
    <row r="108" spans="1:31" x14ac:dyDescent="0.35">
      <c r="A108" s="246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8"/>
      <c r="X108" s="248"/>
      <c r="Y108" s="248"/>
      <c r="Z108" s="248"/>
      <c r="AA108" s="248"/>
      <c r="AB108" s="248"/>
      <c r="AC108" s="248"/>
      <c r="AD108" s="248"/>
      <c r="AE108" s="248"/>
    </row>
    <row r="109" spans="1:31" x14ac:dyDescent="0.35">
      <c r="A109" s="246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8"/>
      <c r="X109" s="248"/>
      <c r="Y109" s="248"/>
      <c r="Z109" s="248"/>
      <c r="AA109" s="248"/>
      <c r="AB109" s="248"/>
      <c r="AC109" s="248"/>
      <c r="AD109" s="248"/>
      <c r="AE109" s="248"/>
    </row>
    <row r="110" spans="1:31" x14ac:dyDescent="0.35">
      <c r="A110" s="246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8"/>
      <c r="X110" s="248"/>
      <c r="Y110" s="248"/>
      <c r="Z110" s="248"/>
      <c r="AA110" s="248"/>
      <c r="AB110" s="248"/>
      <c r="AC110" s="248"/>
      <c r="AD110" s="248"/>
      <c r="AE110" s="248"/>
    </row>
    <row r="111" spans="1:31" x14ac:dyDescent="0.35">
      <c r="A111" s="246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8"/>
      <c r="X111" s="248"/>
      <c r="Y111" s="248"/>
      <c r="Z111" s="248"/>
      <c r="AA111" s="248"/>
      <c r="AB111" s="248"/>
      <c r="AC111" s="248"/>
      <c r="AD111" s="248"/>
      <c r="AE111" s="248"/>
    </row>
    <row r="112" spans="1:31" x14ac:dyDescent="0.35">
      <c r="A112" s="246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8"/>
      <c r="X112" s="248"/>
      <c r="Y112" s="248"/>
      <c r="Z112" s="248"/>
      <c r="AA112" s="248"/>
      <c r="AB112" s="248"/>
      <c r="AC112" s="248"/>
      <c r="AD112" s="248"/>
      <c r="AE112" s="248"/>
    </row>
    <row r="113" spans="1:31" x14ac:dyDescent="0.35">
      <c r="A113" s="246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8"/>
      <c r="X113" s="248"/>
      <c r="Y113" s="248"/>
      <c r="Z113" s="248"/>
      <c r="AA113" s="248"/>
      <c r="AB113" s="248"/>
      <c r="AC113" s="248"/>
      <c r="AD113" s="248"/>
      <c r="AE113" s="248"/>
    </row>
    <row r="114" spans="1:31" x14ac:dyDescent="0.35">
      <c r="A114" s="246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8"/>
      <c r="X114" s="248"/>
      <c r="Y114" s="248"/>
      <c r="Z114" s="248"/>
      <c r="AA114" s="248"/>
      <c r="AB114" s="248"/>
      <c r="AC114" s="248"/>
      <c r="AD114" s="248"/>
      <c r="AE114" s="248"/>
    </row>
    <row r="115" spans="1:31" x14ac:dyDescent="0.35">
      <c r="A115" s="246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8"/>
      <c r="X115" s="248"/>
      <c r="Y115" s="248"/>
      <c r="Z115" s="248"/>
      <c r="AA115" s="248"/>
      <c r="AB115" s="248"/>
      <c r="AC115" s="248"/>
      <c r="AD115" s="248"/>
      <c r="AE115" s="248"/>
    </row>
    <row r="116" spans="1:31" x14ac:dyDescent="0.35">
      <c r="A116" s="246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8"/>
      <c r="X116" s="248"/>
      <c r="Y116" s="248"/>
      <c r="Z116" s="248"/>
      <c r="AA116" s="248"/>
      <c r="AB116" s="248"/>
      <c r="AC116" s="248"/>
      <c r="AD116" s="248"/>
      <c r="AE116" s="248"/>
    </row>
    <row r="117" spans="1:31" x14ac:dyDescent="0.35">
      <c r="A117" s="246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8"/>
      <c r="X117" s="248"/>
      <c r="Y117" s="248"/>
      <c r="Z117" s="248"/>
      <c r="AA117" s="248"/>
      <c r="AB117" s="248"/>
      <c r="AC117" s="248"/>
      <c r="AD117" s="248"/>
      <c r="AE117" s="248"/>
    </row>
    <row r="118" spans="1:31" x14ac:dyDescent="0.35">
      <c r="A118" s="246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8"/>
      <c r="X118" s="248"/>
      <c r="Y118" s="248"/>
      <c r="Z118" s="248"/>
      <c r="AA118" s="248"/>
      <c r="AB118" s="248"/>
      <c r="AC118" s="248"/>
      <c r="AD118" s="248"/>
      <c r="AE118" s="248"/>
    </row>
    <row r="119" spans="1:31" x14ac:dyDescent="0.35">
      <c r="A119" s="246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8"/>
      <c r="X119" s="248"/>
      <c r="Y119" s="248"/>
      <c r="Z119" s="248"/>
      <c r="AA119" s="248"/>
      <c r="AB119" s="248"/>
      <c r="AC119" s="248"/>
      <c r="AD119" s="248"/>
      <c r="AE119" s="248"/>
    </row>
    <row r="120" spans="1:31" x14ac:dyDescent="0.35">
      <c r="A120" s="246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8"/>
      <c r="X120" s="248"/>
      <c r="Y120" s="248"/>
      <c r="Z120" s="248"/>
      <c r="AA120" s="248"/>
      <c r="AB120" s="248"/>
      <c r="AC120" s="248"/>
      <c r="AD120" s="248"/>
      <c r="AE120" s="248"/>
    </row>
    <row r="121" spans="1:31" x14ac:dyDescent="0.35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8"/>
      <c r="X121" s="248"/>
      <c r="Y121" s="248"/>
      <c r="Z121" s="248"/>
      <c r="AA121" s="248"/>
      <c r="AB121" s="248"/>
      <c r="AC121" s="248"/>
      <c r="AD121" s="248"/>
      <c r="AE121" s="248"/>
    </row>
    <row r="122" spans="1:31" x14ac:dyDescent="0.35">
      <c r="A122" s="246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8"/>
      <c r="X122" s="248"/>
      <c r="Y122" s="248"/>
      <c r="Z122" s="248"/>
      <c r="AA122" s="248"/>
      <c r="AB122" s="248"/>
      <c r="AC122" s="248"/>
      <c r="AD122" s="248"/>
      <c r="AE122" s="248"/>
    </row>
    <row r="123" spans="1:31" x14ac:dyDescent="0.35">
      <c r="A123" s="246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8"/>
      <c r="X123" s="248"/>
      <c r="Y123" s="248"/>
      <c r="Z123" s="248"/>
      <c r="AA123" s="248"/>
      <c r="AB123" s="248"/>
      <c r="AC123" s="248"/>
      <c r="AD123" s="248"/>
      <c r="AE123" s="248"/>
    </row>
    <row r="124" spans="1:31" x14ac:dyDescent="0.35">
      <c r="A124" s="246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8"/>
      <c r="X124" s="248"/>
      <c r="Y124" s="248"/>
      <c r="Z124" s="248"/>
      <c r="AA124" s="248"/>
      <c r="AB124" s="248"/>
      <c r="AC124" s="248"/>
      <c r="AD124" s="248"/>
      <c r="AE124" s="248"/>
    </row>
    <row r="125" spans="1:31" x14ac:dyDescent="0.35">
      <c r="A125" s="246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8"/>
      <c r="X125" s="248"/>
      <c r="Y125" s="248"/>
      <c r="Z125" s="248"/>
      <c r="AA125" s="248"/>
      <c r="AB125" s="248"/>
      <c r="AC125" s="248"/>
      <c r="AD125" s="248"/>
      <c r="AE125" s="248"/>
    </row>
    <row r="126" spans="1:31" x14ac:dyDescent="0.35">
      <c r="A126" s="246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8"/>
      <c r="X126" s="248"/>
      <c r="Y126" s="248"/>
      <c r="Z126" s="248"/>
      <c r="AA126" s="248"/>
      <c r="AB126" s="248"/>
      <c r="AC126" s="248"/>
      <c r="AD126" s="248"/>
      <c r="AE126" s="248"/>
    </row>
    <row r="127" spans="1:31" x14ac:dyDescent="0.35">
      <c r="A127" s="246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8"/>
      <c r="X127" s="248"/>
      <c r="Y127" s="248"/>
      <c r="Z127" s="248"/>
      <c r="AA127" s="248"/>
      <c r="AB127" s="248"/>
      <c r="AC127" s="248"/>
      <c r="AD127" s="248"/>
      <c r="AE127" s="248"/>
    </row>
    <row r="128" spans="1:31" x14ac:dyDescent="0.35">
      <c r="A128" s="246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8"/>
      <c r="X128" s="248"/>
      <c r="Y128" s="248"/>
      <c r="Z128" s="248"/>
      <c r="AA128" s="248"/>
      <c r="AB128" s="248"/>
      <c r="AC128" s="248"/>
      <c r="AD128" s="248"/>
      <c r="AE128" s="248"/>
    </row>
    <row r="129" spans="1:31" x14ac:dyDescent="0.35">
      <c r="A129" s="246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8"/>
      <c r="X129" s="248"/>
      <c r="Y129" s="248"/>
      <c r="Z129" s="248"/>
      <c r="AA129" s="248"/>
      <c r="AB129" s="248"/>
      <c r="AC129" s="248"/>
      <c r="AD129" s="248"/>
      <c r="AE129" s="248"/>
    </row>
    <row r="130" spans="1:31" x14ac:dyDescent="0.35">
      <c r="A130" s="246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8"/>
      <c r="X130" s="248"/>
      <c r="Y130" s="248"/>
      <c r="Z130" s="248"/>
      <c r="AA130" s="248"/>
      <c r="AB130" s="248"/>
      <c r="AC130" s="248"/>
      <c r="AD130" s="248"/>
      <c r="AE130" s="248"/>
    </row>
    <row r="131" spans="1:31" x14ac:dyDescent="0.35">
      <c r="A131" s="246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8"/>
      <c r="X131" s="248"/>
      <c r="Y131" s="248"/>
      <c r="Z131" s="248"/>
      <c r="AA131" s="248"/>
      <c r="AB131" s="248"/>
      <c r="AC131" s="248"/>
      <c r="AD131" s="248"/>
      <c r="AE131" s="248"/>
    </row>
    <row r="132" spans="1:31" x14ac:dyDescent="0.35">
      <c r="A132" s="246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8"/>
      <c r="X132" s="248"/>
      <c r="Y132" s="248"/>
      <c r="Z132" s="248"/>
      <c r="AA132" s="248"/>
      <c r="AB132" s="248"/>
      <c r="AC132" s="248"/>
      <c r="AD132" s="248"/>
      <c r="AE132" s="248"/>
    </row>
    <row r="133" spans="1:31" x14ac:dyDescent="0.35">
      <c r="A133" s="246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8"/>
      <c r="X133" s="248"/>
      <c r="Y133" s="248"/>
      <c r="Z133" s="248"/>
      <c r="AA133" s="248"/>
      <c r="AB133" s="248"/>
      <c r="AC133" s="248"/>
      <c r="AD133" s="248"/>
      <c r="AE133" s="248"/>
    </row>
    <row r="134" spans="1:31" x14ac:dyDescent="0.35">
      <c r="A134" s="246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8"/>
      <c r="X134" s="248"/>
      <c r="Y134" s="248"/>
      <c r="Z134" s="248"/>
      <c r="AA134" s="248"/>
      <c r="AB134" s="248"/>
      <c r="AC134" s="248"/>
      <c r="AD134" s="248"/>
      <c r="AE134" s="248"/>
    </row>
    <row r="135" spans="1:31" x14ac:dyDescent="0.35">
      <c r="A135" s="246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8"/>
      <c r="X135" s="248"/>
      <c r="Y135" s="248"/>
      <c r="Z135" s="248"/>
      <c r="AA135" s="248"/>
      <c r="AB135" s="248"/>
      <c r="AC135" s="248"/>
      <c r="AD135" s="248"/>
      <c r="AE135" s="248"/>
    </row>
    <row r="136" spans="1:31" x14ac:dyDescent="0.35">
      <c r="A136" s="246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8"/>
      <c r="X136" s="248"/>
      <c r="Y136" s="248"/>
      <c r="Z136" s="248"/>
      <c r="AA136" s="248"/>
      <c r="AB136" s="248"/>
      <c r="AC136" s="248"/>
      <c r="AD136" s="248"/>
      <c r="AE136" s="248"/>
    </row>
    <row r="137" spans="1:31" x14ac:dyDescent="0.35">
      <c r="A137" s="246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8"/>
      <c r="X137" s="248"/>
      <c r="Y137" s="248"/>
      <c r="Z137" s="248"/>
      <c r="AA137" s="248"/>
      <c r="AB137" s="248"/>
      <c r="AC137" s="248"/>
      <c r="AD137" s="248"/>
      <c r="AE137" s="248"/>
    </row>
    <row r="138" spans="1:31" x14ac:dyDescent="0.35">
      <c r="A138" s="246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8"/>
      <c r="X138" s="248"/>
      <c r="Y138" s="248"/>
      <c r="Z138" s="248"/>
      <c r="AA138" s="248"/>
      <c r="AB138" s="248"/>
      <c r="AC138" s="248"/>
      <c r="AD138" s="248"/>
      <c r="AE138" s="248"/>
    </row>
    <row r="139" spans="1:31" x14ac:dyDescent="0.35">
      <c r="A139" s="246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8"/>
      <c r="X139" s="248"/>
      <c r="Y139" s="248"/>
      <c r="Z139" s="248"/>
      <c r="AA139" s="248"/>
      <c r="AB139" s="248"/>
      <c r="AC139" s="248"/>
      <c r="AD139" s="248"/>
      <c r="AE139" s="248"/>
    </row>
    <row r="140" spans="1:31" x14ac:dyDescent="0.35">
      <c r="A140" s="246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8"/>
      <c r="X140" s="248"/>
      <c r="Y140" s="248"/>
      <c r="Z140" s="248"/>
      <c r="AA140" s="248"/>
      <c r="AB140" s="248"/>
      <c r="AC140" s="248"/>
      <c r="AD140" s="248"/>
      <c r="AE140" s="248"/>
    </row>
    <row r="141" spans="1:31" x14ac:dyDescent="0.35">
      <c r="A141" s="246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8"/>
      <c r="X141" s="248"/>
      <c r="Y141" s="248"/>
      <c r="Z141" s="248"/>
      <c r="AA141" s="248"/>
      <c r="AB141" s="248"/>
      <c r="AC141" s="248"/>
      <c r="AD141" s="248"/>
      <c r="AE141" s="248"/>
    </row>
    <row r="142" spans="1:31" x14ac:dyDescent="0.35">
      <c r="A142" s="246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8"/>
      <c r="X142" s="248"/>
      <c r="Y142" s="248"/>
      <c r="Z142" s="248"/>
      <c r="AA142" s="248"/>
      <c r="AB142" s="248"/>
      <c r="AC142" s="248"/>
      <c r="AD142" s="248"/>
      <c r="AE142" s="248"/>
    </row>
    <row r="143" spans="1:31" x14ac:dyDescent="0.35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8"/>
      <c r="X143" s="248"/>
      <c r="Y143" s="248"/>
      <c r="Z143" s="248"/>
      <c r="AA143" s="248"/>
      <c r="AB143" s="248"/>
      <c r="AC143" s="248"/>
      <c r="AD143" s="248"/>
      <c r="AE143" s="248"/>
    </row>
    <row r="144" spans="1:31" x14ac:dyDescent="0.35">
      <c r="A144" s="246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8"/>
      <c r="X144" s="248"/>
      <c r="Y144" s="248"/>
      <c r="Z144" s="248"/>
      <c r="AA144" s="248"/>
      <c r="AB144" s="248"/>
      <c r="AC144" s="248"/>
      <c r="AD144" s="248"/>
      <c r="AE144" s="248"/>
    </row>
    <row r="145" spans="1:31" x14ac:dyDescent="0.35">
      <c r="A145" s="246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8"/>
      <c r="X145" s="248"/>
      <c r="Y145" s="248"/>
      <c r="Z145" s="248"/>
      <c r="AA145" s="248"/>
      <c r="AB145" s="248"/>
      <c r="AC145" s="248"/>
      <c r="AD145" s="248"/>
      <c r="AE145" s="248"/>
    </row>
    <row r="146" spans="1:31" x14ac:dyDescent="0.35">
      <c r="A146" s="246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8"/>
      <c r="X146" s="248"/>
      <c r="Y146" s="248"/>
      <c r="Z146" s="248"/>
      <c r="AA146" s="248"/>
      <c r="AB146" s="248"/>
      <c r="AC146" s="248"/>
      <c r="AD146" s="248"/>
      <c r="AE146" s="248"/>
    </row>
    <row r="147" spans="1:31" x14ac:dyDescent="0.35">
      <c r="A147" s="246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8"/>
      <c r="X147" s="248"/>
      <c r="Y147" s="248"/>
      <c r="Z147" s="248"/>
      <c r="AA147" s="248"/>
      <c r="AB147" s="248"/>
      <c r="AC147" s="248"/>
      <c r="AD147" s="248"/>
      <c r="AE147" s="248"/>
    </row>
    <row r="148" spans="1:31" x14ac:dyDescent="0.35">
      <c r="A148" s="246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8"/>
      <c r="X148" s="248"/>
      <c r="Y148" s="248"/>
      <c r="Z148" s="248"/>
      <c r="AA148" s="248"/>
      <c r="AB148" s="248"/>
      <c r="AC148" s="248"/>
      <c r="AD148" s="248"/>
      <c r="AE148" s="248"/>
    </row>
    <row r="149" spans="1:31" x14ac:dyDescent="0.35">
      <c r="A149" s="246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8"/>
      <c r="X149" s="248"/>
      <c r="Y149" s="248"/>
      <c r="Z149" s="248"/>
      <c r="AA149" s="248"/>
      <c r="AB149" s="248"/>
      <c r="AC149" s="248"/>
      <c r="AD149" s="248"/>
      <c r="AE149" s="248"/>
    </row>
    <row r="150" spans="1:31" x14ac:dyDescent="0.35">
      <c r="A150" s="246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8"/>
      <c r="X150" s="248"/>
      <c r="Y150" s="248"/>
      <c r="Z150" s="248"/>
      <c r="AA150" s="248"/>
      <c r="AB150" s="248"/>
      <c r="AC150" s="248"/>
      <c r="AD150" s="248"/>
      <c r="AE150" s="248"/>
    </row>
    <row r="151" spans="1:31" x14ac:dyDescent="0.35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8"/>
      <c r="X151" s="248"/>
      <c r="Y151" s="248"/>
      <c r="Z151" s="248"/>
      <c r="AA151" s="248"/>
      <c r="AB151" s="248"/>
      <c r="AC151" s="248"/>
      <c r="AD151" s="248"/>
      <c r="AE151" s="248"/>
    </row>
    <row r="152" spans="1:31" x14ac:dyDescent="0.35">
      <c r="A152" s="246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8"/>
      <c r="X152" s="248"/>
      <c r="Y152" s="248"/>
      <c r="Z152" s="248"/>
      <c r="AA152" s="248"/>
      <c r="AB152" s="248"/>
      <c r="AC152" s="248"/>
      <c r="AD152" s="248"/>
      <c r="AE152" s="248"/>
    </row>
    <row r="153" spans="1:31" x14ac:dyDescent="0.35">
      <c r="A153" s="246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8"/>
      <c r="X153" s="248"/>
      <c r="Y153" s="248"/>
      <c r="Z153" s="248"/>
      <c r="AA153" s="248"/>
      <c r="AB153" s="248"/>
      <c r="AC153" s="248"/>
      <c r="AD153" s="248"/>
      <c r="AE153" s="248"/>
    </row>
    <row r="154" spans="1:31" x14ac:dyDescent="0.35">
      <c r="A154" s="246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8"/>
      <c r="X154" s="248"/>
      <c r="Y154" s="248"/>
      <c r="Z154" s="248"/>
      <c r="AA154" s="248"/>
      <c r="AB154" s="248"/>
      <c r="AC154" s="248"/>
      <c r="AD154" s="248"/>
      <c r="AE154" s="248"/>
    </row>
    <row r="155" spans="1:31" x14ac:dyDescent="0.35">
      <c r="A155" s="246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8"/>
      <c r="X155" s="248"/>
      <c r="Y155" s="248"/>
      <c r="Z155" s="248"/>
      <c r="AA155" s="248"/>
      <c r="AB155" s="248"/>
      <c r="AC155" s="248"/>
      <c r="AD155" s="248"/>
      <c r="AE155" s="248"/>
    </row>
    <row r="156" spans="1:31" x14ac:dyDescent="0.35">
      <c r="A156" s="246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8"/>
      <c r="X156" s="248"/>
      <c r="Y156" s="248"/>
      <c r="Z156" s="248"/>
      <c r="AA156" s="248"/>
      <c r="AB156" s="248"/>
      <c r="AC156" s="248"/>
      <c r="AD156" s="248"/>
      <c r="AE156" s="248"/>
    </row>
    <row r="157" spans="1:31" x14ac:dyDescent="0.35">
      <c r="A157" s="246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8"/>
      <c r="X157" s="248"/>
      <c r="Y157" s="248"/>
      <c r="Z157" s="248"/>
      <c r="AA157" s="248"/>
      <c r="AB157" s="248"/>
      <c r="AC157" s="248"/>
      <c r="AD157" s="248"/>
      <c r="AE157" s="248"/>
    </row>
    <row r="158" spans="1:31" x14ac:dyDescent="0.35">
      <c r="A158" s="246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8"/>
      <c r="X158" s="248"/>
      <c r="Y158" s="248"/>
      <c r="Z158" s="248"/>
      <c r="AA158" s="248"/>
      <c r="AB158" s="248"/>
      <c r="AC158" s="248"/>
      <c r="AD158" s="248"/>
      <c r="AE158" s="248"/>
    </row>
    <row r="159" spans="1:31" x14ac:dyDescent="0.35">
      <c r="A159" s="246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8"/>
      <c r="X159" s="248"/>
      <c r="Y159" s="248"/>
      <c r="Z159" s="248"/>
      <c r="AA159" s="248"/>
      <c r="AB159" s="248"/>
      <c r="AC159" s="248"/>
      <c r="AD159" s="248"/>
      <c r="AE159" s="248"/>
    </row>
    <row r="160" spans="1:31" x14ac:dyDescent="0.35">
      <c r="A160" s="246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8"/>
      <c r="X160" s="248"/>
      <c r="Y160" s="248"/>
      <c r="Z160" s="248"/>
      <c r="AA160" s="248"/>
      <c r="AB160" s="248"/>
      <c r="AC160" s="248"/>
      <c r="AD160" s="248"/>
      <c r="AE160" s="248"/>
    </row>
    <row r="161" spans="1:31" x14ac:dyDescent="0.35">
      <c r="A161" s="246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8"/>
      <c r="X161" s="248"/>
      <c r="Y161" s="248"/>
      <c r="Z161" s="248"/>
      <c r="AA161" s="248"/>
      <c r="AB161" s="248"/>
      <c r="AC161" s="248"/>
      <c r="AD161" s="248"/>
      <c r="AE161" s="248"/>
    </row>
    <row r="162" spans="1:31" x14ac:dyDescent="0.35">
      <c r="A162" s="246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8"/>
      <c r="X162" s="248"/>
      <c r="Y162" s="248"/>
      <c r="Z162" s="248"/>
      <c r="AA162" s="248"/>
      <c r="AB162" s="248"/>
      <c r="AC162" s="248"/>
      <c r="AD162" s="248"/>
      <c r="AE162" s="248"/>
    </row>
    <row r="163" spans="1:31" x14ac:dyDescent="0.35">
      <c r="A163" s="246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8"/>
      <c r="X163" s="248"/>
      <c r="Y163" s="248"/>
      <c r="Z163" s="248"/>
      <c r="AA163" s="248"/>
      <c r="AB163" s="248"/>
      <c r="AC163" s="248"/>
      <c r="AD163" s="248"/>
      <c r="AE163" s="248"/>
    </row>
    <row r="164" spans="1:31" x14ac:dyDescent="0.35">
      <c r="A164" s="246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8"/>
      <c r="X164" s="248"/>
      <c r="Y164" s="248"/>
      <c r="Z164" s="248"/>
      <c r="AA164" s="248"/>
      <c r="AB164" s="248"/>
      <c r="AC164" s="248"/>
      <c r="AD164" s="248"/>
      <c r="AE164" s="248"/>
    </row>
    <row r="165" spans="1:31" x14ac:dyDescent="0.35">
      <c r="A165" s="246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8"/>
      <c r="X165" s="248"/>
      <c r="Y165" s="248"/>
      <c r="Z165" s="248"/>
      <c r="AA165" s="248"/>
      <c r="AB165" s="248"/>
      <c r="AC165" s="248"/>
      <c r="AD165" s="248"/>
      <c r="AE165" s="248"/>
    </row>
    <row r="166" spans="1:31" x14ac:dyDescent="0.35">
      <c r="A166" s="246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8"/>
      <c r="X166" s="248"/>
      <c r="Y166" s="248"/>
      <c r="Z166" s="248"/>
      <c r="AA166" s="248"/>
      <c r="AB166" s="248"/>
      <c r="AC166" s="248"/>
      <c r="AD166" s="248"/>
      <c r="AE166" s="248"/>
    </row>
    <row r="167" spans="1:31" x14ac:dyDescent="0.35">
      <c r="A167" s="246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8"/>
      <c r="X167" s="248"/>
      <c r="Y167" s="248"/>
      <c r="Z167" s="248"/>
      <c r="AA167" s="248"/>
      <c r="AB167" s="248"/>
      <c r="AC167" s="248"/>
      <c r="AD167" s="248"/>
      <c r="AE167" s="248"/>
    </row>
    <row r="168" spans="1:31" x14ac:dyDescent="0.35">
      <c r="A168" s="246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8"/>
      <c r="X168" s="248"/>
      <c r="Y168" s="248"/>
      <c r="Z168" s="248"/>
      <c r="AA168" s="248"/>
      <c r="AB168" s="248"/>
      <c r="AC168" s="248"/>
      <c r="AD168" s="248"/>
      <c r="AE168" s="248"/>
    </row>
    <row r="169" spans="1:31" x14ac:dyDescent="0.35">
      <c r="A169" s="246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8"/>
      <c r="X169" s="248"/>
      <c r="Y169" s="248"/>
      <c r="Z169" s="248"/>
      <c r="AA169" s="248"/>
      <c r="AB169" s="248"/>
      <c r="AC169" s="248"/>
      <c r="AD169" s="248"/>
      <c r="AE169" s="248"/>
    </row>
    <row r="170" spans="1:31" x14ac:dyDescent="0.35">
      <c r="A170" s="246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8"/>
      <c r="X170" s="248"/>
      <c r="Y170" s="248"/>
      <c r="Z170" s="248"/>
      <c r="AA170" s="248"/>
      <c r="AB170" s="248"/>
      <c r="AC170" s="248"/>
      <c r="AD170" s="248"/>
      <c r="AE170" s="248"/>
    </row>
    <row r="171" spans="1:31" x14ac:dyDescent="0.35">
      <c r="A171" s="246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8"/>
      <c r="X171" s="248"/>
      <c r="Y171" s="248"/>
      <c r="Z171" s="248"/>
      <c r="AA171" s="248"/>
      <c r="AB171" s="248"/>
      <c r="AC171" s="248"/>
      <c r="AD171" s="248"/>
      <c r="AE171" s="248"/>
    </row>
    <row r="172" spans="1:31" x14ac:dyDescent="0.35">
      <c r="A172" s="246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8"/>
      <c r="X172" s="248"/>
      <c r="Y172" s="248"/>
      <c r="Z172" s="248"/>
      <c r="AA172" s="248"/>
      <c r="AB172" s="248"/>
      <c r="AC172" s="248"/>
      <c r="AD172" s="248"/>
      <c r="AE172" s="248"/>
    </row>
    <row r="173" spans="1:31" x14ac:dyDescent="0.35">
      <c r="A173" s="246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8"/>
      <c r="X173" s="248"/>
      <c r="Y173" s="248"/>
      <c r="Z173" s="248"/>
      <c r="AA173" s="248"/>
      <c r="AB173" s="248"/>
      <c r="AC173" s="248"/>
      <c r="AD173" s="248"/>
      <c r="AE173" s="248"/>
    </row>
    <row r="174" spans="1:31" x14ac:dyDescent="0.35">
      <c r="A174" s="246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8"/>
      <c r="X174" s="248"/>
      <c r="Y174" s="248"/>
      <c r="Z174" s="248"/>
      <c r="AA174" s="248"/>
      <c r="AB174" s="248"/>
      <c r="AC174" s="248"/>
      <c r="AD174" s="248"/>
      <c r="AE174" s="248"/>
    </row>
    <row r="175" spans="1:31" x14ac:dyDescent="0.35">
      <c r="A175" s="246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8"/>
      <c r="X175" s="248"/>
      <c r="Y175" s="248"/>
      <c r="Z175" s="248"/>
      <c r="AA175" s="248"/>
      <c r="AB175" s="248"/>
      <c r="AC175" s="248"/>
      <c r="AD175" s="248"/>
      <c r="AE175" s="248"/>
    </row>
    <row r="176" spans="1:31" x14ac:dyDescent="0.35">
      <c r="A176" s="246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8"/>
      <c r="X176" s="248"/>
      <c r="Y176" s="248"/>
      <c r="Z176" s="248"/>
      <c r="AA176" s="248"/>
      <c r="AB176" s="248"/>
      <c r="AC176" s="248"/>
      <c r="AD176" s="248"/>
      <c r="AE176" s="248"/>
    </row>
    <row r="177" spans="1:31" x14ac:dyDescent="0.35">
      <c r="A177" s="246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8"/>
      <c r="X177" s="248"/>
      <c r="Y177" s="248"/>
      <c r="Z177" s="248"/>
      <c r="AA177" s="248"/>
      <c r="AB177" s="248"/>
      <c r="AC177" s="248"/>
      <c r="AD177" s="248"/>
      <c r="AE177" s="248"/>
    </row>
    <row r="178" spans="1:31" x14ac:dyDescent="0.35">
      <c r="A178" s="246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8"/>
      <c r="X178" s="248"/>
      <c r="Y178" s="248"/>
      <c r="Z178" s="248"/>
      <c r="AA178" s="248"/>
      <c r="AB178" s="248"/>
      <c r="AC178" s="248"/>
      <c r="AD178" s="248"/>
      <c r="AE178" s="248"/>
    </row>
    <row r="179" spans="1:31" x14ac:dyDescent="0.35">
      <c r="A179" s="246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8"/>
      <c r="X179" s="248"/>
      <c r="Y179" s="248"/>
      <c r="Z179" s="248"/>
      <c r="AA179" s="248"/>
      <c r="AB179" s="248"/>
      <c r="AC179" s="248"/>
      <c r="AD179" s="248"/>
      <c r="AE179" s="248"/>
    </row>
    <row r="180" spans="1:31" x14ac:dyDescent="0.35">
      <c r="A180" s="246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8"/>
      <c r="X180" s="248"/>
      <c r="Y180" s="248"/>
      <c r="Z180" s="248"/>
      <c r="AA180" s="248"/>
      <c r="AB180" s="248"/>
      <c r="AC180" s="248"/>
      <c r="AD180" s="248"/>
      <c r="AE180" s="248"/>
    </row>
    <row r="181" spans="1:31" x14ac:dyDescent="0.35">
      <c r="A181" s="246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8"/>
      <c r="X181" s="248"/>
      <c r="Y181" s="248"/>
      <c r="Z181" s="248"/>
      <c r="AA181" s="248"/>
      <c r="AB181" s="248"/>
      <c r="AC181" s="248"/>
      <c r="AD181" s="248"/>
      <c r="AE181" s="248"/>
    </row>
    <row r="182" spans="1:31" x14ac:dyDescent="0.35">
      <c r="A182" s="246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8"/>
      <c r="X182" s="248"/>
      <c r="Y182" s="248"/>
      <c r="Z182" s="248"/>
      <c r="AA182" s="248"/>
      <c r="AB182" s="248"/>
      <c r="AC182" s="248"/>
      <c r="AD182" s="248"/>
      <c r="AE182" s="248"/>
    </row>
    <row r="183" spans="1:31" x14ac:dyDescent="0.35">
      <c r="A183" s="246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8"/>
      <c r="X183" s="248"/>
      <c r="Y183" s="248"/>
      <c r="Z183" s="248"/>
      <c r="AA183" s="248"/>
      <c r="AB183" s="248"/>
      <c r="AC183" s="248"/>
      <c r="AD183" s="248"/>
      <c r="AE183" s="248"/>
    </row>
    <row r="184" spans="1:31" x14ac:dyDescent="0.35">
      <c r="A184" s="246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8"/>
      <c r="X184" s="248"/>
      <c r="Y184" s="248"/>
      <c r="Z184" s="248"/>
      <c r="AA184" s="248"/>
      <c r="AB184" s="248"/>
      <c r="AC184" s="248"/>
      <c r="AD184" s="248"/>
      <c r="AE184" s="248"/>
    </row>
    <row r="185" spans="1:31" x14ac:dyDescent="0.35">
      <c r="A185" s="246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8"/>
      <c r="X185" s="248"/>
      <c r="Y185" s="248"/>
      <c r="Z185" s="248"/>
      <c r="AA185" s="248"/>
      <c r="AB185" s="248"/>
      <c r="AC185" s="248"/>
      <c r="AD185" s="248"/>
      <c r="AE185" s="248"/>
    </row>
    <row r="186" spans="1:31" x14ac:dyDescent="0.35">
      <c r="A186" s="246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8"/>
      <c r="X186" s="248"/>
      <c r="Y186" s="248"/>
      <c r="Z186" s="248"/>
      <c r="AA186" s="248"/>
      <c r="AB186" s="248"/>
      <c r="AC186" s="248"/>
      <c r="AD186" s="248"/>
      <c r="AE186" s="248"/>
    </row>
    <row r="187" spans="1:31" x14ac:dyDescent="0.35">
      <c r="A187" s="246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8"/>
      <c r="X187" s="248"/>
      <c r="Y187" s="248"/>
      <c r="Z187" s="248"/>
      <c r="AA187" s="248"/>
      <c r="AB187" s="248"/>
      <c r="AC187" s="248"/>
      <c r="AD187" s="248"/>
      <c r="AE187" s="248"/>
    </row>
    <row r="188" spans="1:31" x14ac:dyDescent="0.35">
      <c r="A188" s="246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8"/>
      <c r="X188" s="248"/>
      <c r="Y188" s="248"/>
      <c r="Z188" s="248"/>
      <c r="AA188" s="248"/>
      <c r="AB188" s="248"/>
      <c r="AC188" s="248"/>
      <c r="AD188" s="248"/>
      <c r="AE188" s="248"/>
    </row>
    <row r="189" spans="1:31" x14ac:dyDescent="0.35">
      <c r="A189" s="246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8"/>
      <c r="X189" s="248"/>
      <c r="Y189" s="248"/>
      <c r="Z189" s="248"/>
      <c r="AA189" s="248"/>
      <c r="AB189" s="248"/>
      <c r="AC189" s="248"/>
      <c r="AD189" s="248"/>
      <c r="AE189" s="248"/>
    </row>
    <row r="190" spans="1:31" x14ac:dyDescent="0.35">
      <c r="A190" s="246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8"/>
      <c r="X190" s="248"/>
      <c r="Y190" s="248"/>
      <c r="Z190" s="248"/>
      <c r="AA190" s="248"/>
      <c r="AB190" s="248"/>
      <c r="AC190" s="248"/>
      <c r="AD190" s="248"/>
      <c r="AE190" s="248"/>
    </row>
    <row r="191" spans="1:31" x14ac:dyDescent="0.35">
      <c r="A191" s="246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8"/>
      <c r="X191" s="248"/>
      <c r="Y191" s="248"/>
      <c r="Z191" s="248"/>
      <c r="AA191" s="248"/>
      <c r="AB191" s="248"/>
      <c r="AC191" s="248"/>
      <c r="AD191" s="248"/>
      <c r="AE191" s="248"/>
    </row>
    <row r="192" spans="1:31" x14ac:dyDescent="0.35">
      <c r="A192" s="246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8"/>
      <c r="X192" s="248"/>
      <c r="Y192" s="248"/>
      <c r="Z192" s="248"/>
      <c r="AA192" s="248"/>
      <c r="AB192" s="248"/>
      <c r="AC192" s="248"/>
      <c r="AD192" s="248"/>
      <c r="AE192" s="248"/>
    </row>
    <row r="193" spans="1:31" x14ac:dyDescent="0.35">
      <c r="A193" s="246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8"/>
      <c r="X193" s="248"/>
      <c r="Y193" s="248"/>
      <c r="Z193" s="248"/>
      <c r="AA193" s="248"/>
      <c r="AB193" s="248"/>
      <c r="AC193" s="248"/>
      <c r="AD193" s="248"/>
      <c r="AE193" s="248"/>
    </row>
    <row r="194" spans="1:31" x14ac:dyDescent="0.35">
      <c r="A194" s="246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8"/>
      <c r="X194" s="248"/>
      <c r="Y194" s="248"/>
      <c r="Z194" s="248"/>
      <c r="AA194" s="248"/>
      <c r="AB194" s="248"/>
      <c r="AC194" s="248"/>
      <c r="AD194" s="248"/>
      <c r="AE194" s="248"/>
    </row>
    <row r="195" spans="1:31" x14ac:dyDescent="0.35">
      <c r="A195" s="246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8"/>
      <c r="X195" s="248"/>
      <c r="Y195" s="248"/>
      <c r="Z195" s="248"/>
      <c r="AA195" s="248"/>
      <c r="AB195" s="248"/>
      <c r="AC195" s="248"/>
      <c r="AD195" s="248"/>
      <c r="AE195" s="248"/>
    </row>
    <row r="196" spans="1:31" x14ac:dyDescent="0.35">
      <c r="A196" s="246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8"/>
      <c r="X196" s="248"/>
      <c r="Y196" s="248"/>
      <c r="Z196" s="248"/>
      <c r="AA196" s="248"/>
      <c r="AB196" s="248"/>
      <c r="AC196" s="248"/>
      <c r="AD196" s="248"/>
      <c r="AE196" s="248"/>
    </row>
    <row r="197" spans="1:31" x14ac:dyDescent="0.35">
      <c r="A197" s="246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8"/>
      <c r="X197" s="248"/>
      <c r="Y197" s="248"/>
      <c r="Z197" s="248"/>
      <c r="AA197" s="248"/>
      <c r="AB197" s="248"/>
      <c r="AC197" s="248"/>
      <c r="AD197" s="248"/>
      <c r="AE197" s="248"/>
    </row>
    <row r="198" spans="1:31" x14ac:dyDescent="0.35">
      <c r="A198" s="246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8"/>
      <c r="X198" s="248"/>
      <c r="Y198" s="248"/>
      <c r="Z198" s="248"/>
      <c r="AA198" s="248"/>
      <c r="AB198" s="248"/>
      <c r="AC198" s="248"/>
      <c r="AD198" s="248"/>
      <c r="AE198" s="248"/>
    </row>
    <row r="199" spans="1:31" x14ac:dyDescent="0.35">
      <c r="A199" s="246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8"/>
      <c r="X199" s="248"/>
      <c r="Y199" s="248"/>
      <c r="Z199" s="248"/>
      <c r="AA199" s="248"/>
      <c r="AB199" s="248"/>
      <c r="AC199" s="248"/>
      <c r="AD199" s="248"/>
      <c r="AE199" s="248"/>
    </row>
    <row r="200" spans="1:31" x14ac:dyDescent="0.35">
      <c r="A200" s="246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8"/>
      <c r="X200" s="248"/>
      <c r="Y200" s="248"/>
      <c r="Z200" s="248"/>
      <c r="AA200" s="248"/>
      <c r="AB200" s="248"/>
      <c r="AC200" s="248"/>
      <c r="AD200" s="248"/>
      <c r="AE200" s="248"/>
    </row>
    <row r="201" spans="1:31" x14ac:dyDescent="0.35">
      <c r="A201" s="246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8"/>
      <c r="X201" s="248"/>
      <c r="Y201" s="248"/>
      <c r="Z201" s="248"/>
      <c r="AA201" s="248"/>
      <c r="AB201" s="248"/>
      <c r="AC201" s="248"/>
      <c r="AD201" s="248"/>
      <c r="AE201" s="248"/>
    </row>
    <row r="202" spans="1:31" x14ac:dyDescent="0.35">
      <c r="A202" s="246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8"/>
      <c r="X202" s="248"/>
      <c r="Y202" s="248"/>
      <c r="Z202" s="248"/>
      <c r="AA202" s="248"/>
      <c r="AB202" s="248"/>
      <c r="AC202" s="248"/>
      <c r="AD202" s="248"/>
      <c r="AE202" s="248"/>
    </row>
    <row r="203" spans="1:31" x14ac:dyDescent="0.35">
      <c r="A203" s="246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8"/>
      <c r="X203" s="248"/>
      <c r="Y203" s="248"/>
      <c r="Z203" s="248"/>
      <c r="AA203" s="248"/>
      <c r="AB203" s="248"/>
      <c r="AC203" s="248"/>
      <c r="AD203" s="248"/>
      <c r="AE203" s="248"/>
    </row>
    <row r="204" spans="1:31" x14ac:dyDescent="0.35">
      <c r="A204" s="246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8"/>
      <c r="X204" s="248"/>
      <c r="Y204" s="248"/>
      <c r="Z204" s="248"/>
      <c r="AA204" s="248"/>
      <c r="AB204" s="248"/>
      <c r="AC204" s="248"/>
      <c r="AD204" s="248"/>
      <c r="AE204" s="248"/>
    </row>
    <row r="205" spans="1:31" x14ac:dyDescent="0.35">
      <c r="A205" s="246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8"/>
      <c r="X205" s="248"/>
      <c r="Y205" s="248"/>
      <c r="Z205" s="248"/>
      <c r="AA205" s="248"/>
      <c r="AB205" s="248"/>
      <c r="AC205" s="248"/>
      <c r="AD205" s="248"/>
      <c r="AE205" s="248"/>
    </row>
    <row r="206" spans="1:31" x14ac:dyDescent="0.35">
      <c r="A206" s="246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8"/>
      <c r="X206" s="248"/>
      <c r="Y206" s="248"/>
      <c r="Z206" s="248"/>
      <c r="AA206" s="248"/>
      <c r="AB206" s="248"/>
      <c r="AC206" s="248"/>
      <c r="AD206" s="248"/>
      <c r="AE206" s="248"/>
    </row>
    <row r="207" spans="1:31" x14ac:dyDescent="0.35">
      <c r="A207" s="246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8"/>
      <c r="X207" s="248"/>
      <c r="Y207" s="248"/>
      <c r="Z207" s="248"/>
      <c r="AA207" s="248"/>
      <c r="AB207" s="248"/>
      <c r="AC207" s="248"/>
      <c r="AD207" s="248"/>
      <c r="AE207" s="248"/>
    </row>
    <row r="208" spans="1:31" x14ac:dyDescent="0.35">
      <c r="A208" s="246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8"/>
      <c r="X208" s="248"/>
      <c r="Y208" s="248"/>
      <c r="Z208" s="248"/>
      <c r="AA208" s="248"/>
      <c r="AB208" s="248"/>
      <c r="AC208" s="248"/>
      <c r="AD208" s="248"/>
      <c r="AE208" s="248"/>
    </row>
    <row r="209" spans="1:31" x14ac:dyDescent="0.35">
      <c r="A209" s="246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8"/>
      <c r="X209" s="248"/>
      <c r="Y209" s="248"/>
      <c r="Z209" s="248"/>
      <c r="AA209" s="248"/>
      <c r="AB209" s="248"/>
      <c r="AC209" s="248"/>
      <c r="AD209" s="248"/>
      <c r="AE209" s="248"/>
    </row>
    <row r="210" spans="1:31" x14ac:dyDescent="0.35">
      <c r="A210" s="246"/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8"/>
      <c r="X210" s="248"/>
      <c r="Y210" s="248"/>
      <c r="Z210" s="248"/>
      <c r="AA210" s="248"/>
      <c r="AB210" s="248"/>
      <c r="AC210" s="248"/>
      <c r="AD210" s="248"/>
      <c r="AE210" s="248"/>
    </row>
    <row r="211" spans="1:31" x14ac:dyDescent="0.35">
      <c r="A211" s="246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8"/>
      <c r="X211" s="248"/>
      <c r="Y211" s="248"/>
      <c r="Z211" s="248"/>
      <c r="AA211" s="248"/>
      <c r="AB211" s="248"/>
      <c r="AC211" s="248"/>
      <c r="AD211" s="248"/>
      <c r="AE211" s="248"/>
    </row>
    <row r="212" spans="1:31" x14ac:dyDescent="0.35">
      <c r="A212" s="246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8"/>
      <c r="X212" s="248"/>
      <c r="Y212" s="248"/>
      <c r="Z212" s="248"/>
      <c r="AA212" s="248"/>
      <c r="AB212" s="248"/>
      <c r="AC212" s="248"/>
      <c r="AD212" s="248"/>
      <c r="AE212" s="248"/>
    </row>
    <row r="213" spans="1:31" x14ac:dyDescent="0.35">
      <c r="A213" s="246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8"/>
      <c r="X213" s="248"/>
      <c r="Y213" s="248"/>
      <c r="Z213" s="248"/>
      <c r="AA213" s="248"/>
      <c r="AB213" s="248"/>
      <c r="AC213" s="248"/>
      <c r="AD213" s="248"/>
      <c r="AE213" s="248"/>
    </row>
    <row r="214" spans="1:31" x14ac:dyDescent="0.35">
      <c r="A214" s="246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8"/>
      <c r="X214" s="248"/>
      <c r="Y214" s="248"/>
      <c r="Z214" s="248"/>
      <c r="AA214" s="248"/>
      <c r="AB214" s="248"/>
      <c r="AC214" s="248"/>
      <c r="AD214" s="248"/>
      <c r="AE214" s="248"/>
    </row>
  </sheetData>
  <mergeCells count="26">
    <mergeCell ref="T24:V24"/>
    <mergeCell ref="T25:V25"/>
    <mergeCell ref="T26:V26"/>
    <mergeCell ref="T27:V27"/>
    <mergeCell ref="T28:V28"/>
    <mergeCell ref="B2:AG2"/>
    <mergeCell ref="B3:AG3"/>
    <mergeCell ref="B4:AG4"/>
    <mergeCell ref="B5:AG5"/>
    <mergeCell ref="B6:AG6"/>
    <mergeCell ref="AF7:AG7"/>
    <mergeCell ref="T20:V20"/>
    <mergeCell ref="T32:V32"/>
    <mergeCell ref="T37:X38"/>
    <mergeCell ref="T23:V23"/>
    <mergeCell ref="T9:V9"/>
    <mergeCell ref="T10:V10"/>
    <mergeCell ref="T11:V11"/>
    <mergeCell ref="T12:V12"/>
    <mergeCell ref="T13:V13"/>
    <mergeCell ref="T14:V14"/>
    <mergeCell ref="T15:V15"/>
    <mergeCell ref="T16:V16"/>
    <mergeCell ref="T21:V21"/>
    <mergeCell ref="T22:V22"/>
    <mergeCell ref="T33:V33"/>
  </mergeCells>
  <phoneticPr fontId="0" type="noConversion"/>
  <pageMargins left="0.78740157480314965" right="0.55118110236220474" top="0.39370078740157483" bottom="0.39370078740157483" header="0" footer="0"/>
  <pageSetup paperSize="9" scale="43" orientation="portrait" horizontalDpi="300" verticalDpi="300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4798-33DA-4E09-AC0F-739A75128BBF}">
  <dimension ref="A1:AG214"/>
  <sheetViews>
    <sheetView view="pageBreakPreview" topLeftCell="A31" zoomScaleNormal="100" zoomScaleSheetLayoutView="100" workbookViewId="0">
      <selection activeCell="T33" sqref="T33:V33"/>
    </sheetView>
  </sheetViews>
  <sheetFormatPr defaultRowHeight="17.5" outlineLevelCol="1" x14ac:dyDescent="0.35"/>
  <cols>
    <col min="1" max="1" width="13.1796875" style="258" customWidth="1"/>
    <col min="2" max="2" width="9.54296875" style="249" customWidth="1"/>
    <col min="3" max="19" width="6.26953125" style="249" hidden="1" customWidth="1"/>
    <col min="20" max="20" width="24.26953125" style="249" customWidth="1"/>
    <col min="21" max="21" width="16.7265625" style="250" customWidth="1"/>
    <col min="22" max="22" width="20.81640625" style="251" customWidth="1"/>
    <col min="23" max="23" width="10.453125" style="252" customWidth="1"/>
    <col min="24" max="24" width="11" style="252" customWidth="1"/>
    <col min="25" max="25" width="10.453125" style="252" customWidth="1"/>
    <col min="26" max="27" width="9.26953125" style="252" hidden="1" customWidth="1" outlineLevel="1"/>
    <col min="28" max="28" width="9" style="252" hidden="1" customWidth="1" outlineLevel="1"/>
    <col min="29" max="29" width="17.7265625" style="252" customWidth="1" collapsed="1"/>
    <col min="30" max="30" width="8" style="252" customWidth="1"/>
    <col min="31" max="31" width="0.7265625" style="252" customWidth="1"/>
    <col min="32" max="32" width="10.81640625" style="247" hidden="1" customWidth="1"/>
    <col min="33" max="33" width="16.26953125" style="247" hidden="1" customWidth="1"/>
  </cols>
  <sheetData>
    <row r="1" spans="1:33" x14ac:dyDescent="0.35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</row>
    <row r="2" spans="1:33" ht="18" x14ac:dyDescent="0.4">
      <c r="A2" s="317"/>
      <c r="B2" s="849" t="s">
        <v>166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</row>
    <row r="3" spans="1:33" ht="18" x14ac:dyDescent="0.4">
      <c r="A3" s="246"/>
      <c r="B3" s="850" t="s">
        <v>123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0"/>
      <c r="AE3" s="850"/>
      <c r="AF3" s="850"/>
      <c r="AG3" s="850"/>
    </row>
    <row r="4" spans="1:33" ht="18" x14ac:dyDescent="0.4">
      <c r="A4" s="246"/>
      <c r="B4" s="849" t="s">
        <v>124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49"/>
      <c r="AD4" s="849"/>
      <c r="AE4" s="849"/>
      <c r="AF4" s="849"/>
      <c r="AG4" s="849"/>
    </row>
    <row r="5" spans="1:33" ht="18" x14ac:dyDescent="0.4">
      <c r="A5" s="246"/>
      <c r="B5" s="851" t="s">
        <v>198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</row>
    <row r="6" spans="1:33" ht="18" x14ac:dyDescent="0.4">
      <c r="A6" s="246"/>
      <c r="B6" s="849" t="s">
        <v>167</v>
      </c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</row>
    <row r="7" spans="1:33" ht="19" x14ac:dyDescent="0.35">
      <c r="A7" s="246"/>
      <c r="Y7" s="863" t="s">
        <v>168</v>
      </c>
      <c r="Z7" s="863"/>
      <c r="AA7" s="863"/>
      <c r="AB7" s="863"/>
      <c r="AC7" s="863"/>
      <c r="AD7" s="863"/>
      <c r="AE7"/>
      <c r="AF7"/>
      <c r="AG7"/>
    </row>
    <row r="8" spans="1:33" ht="35.5" thickBot="1" x14ac:dyDescent="0.3">
      <c r="A8" s="246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318" t="s">
        <v>125</v>
      </c>
      <c r="V8" s="255"/>
      <c r="W8" s="255" t="s">
        <v>126</v>
      </c>
      <c r="X8" s="255" t="s">
        <v>127</v>
      </c>
      <c r="Y8" s="319" t="s">
        <v>169</v>
      </c>
      <c r="Z8" s="319" t="s">
        <v>170</v>
      </c>
      <c r="AA8" s="255" t="s">
        <v>171</v>
      </c>
      <c r="AB8" s="319" t="s">
        <v>172</v>
      </c>
      <c r="AC8" s="255"/>
      <c r="AD8"/>
      <c r="AE8"/>
      <c r="AF8"/>
      <c r="AG8"/>
    </row>
    <row r="9" spans="1:33" x14ac:dyDescent="0.25">
      <c r="B9" s="417">
        <v>1</v>
      </c>
      <c r="C9" s="407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834" t="s">
        <v>132</v>
      </c>
      <c r="U9" s="834"/>
      <c r="V9" s="835"/>
      <c r="W9" s="281">
        <v>2</v>
      </c>
      <c r="X9" s="283">
        <f t="shared" ref="X9:X11" si="0">W9*30</f>
        <v>60</v>
      </c>
      <c r="Y9" s="281">
        <v>2</v>
      </c>
      <c r="Z9" s="281">
        <v>1</v>
      </c>
      <c r="AA9" s="282">
        <v>1</v>
      </c>
      <c r="AB9" s="290"/>
      <c r="AC9" s="292" t="s">
        <v>173</v>
      </c>
      <c r="AD9"/>
      <c r="AE9"/>
      <c r="AF9"/>
      <c r="AG9"/>
    </row>
    <row r="10" spans="1:33" x14ac:dyDescent="0.25">
      <c r="B10" s="418">
        <v>2</v>
      </c>
      <c r="C10" s="408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836" t="s">
        <v>104</v>
      </c>
      <c r="U10" s="836"/>
      <c r="V10" s="837"/>
      <c r="W10" s="284">
        <v>3</v>
      </c>
      <c r="X10" s="295">
        <f t="shared" si="0"/>
        <v>90</v>
      </c>
      <c r="Y10" s="284">
        <v>3</v>
      </c>
      <c r="Z10" s="284">
        <v>2</v>
      </c>
      <c r="AA10" s="297">
        <v>1</v>
      </c>
      <c r="AB10" s="296"/>
      <c r="AC10" s="299" t="s">
        <v>174</v>
      </c>
      <c r="AD10"/>
      <c r="AE10"/>
      <c r="AF10"/>
      <c r="AG10"/>
    </row>
    <row r="11" spans="1:33" x14ac:dyDescent="0.25">
      <c r="B11" s="419">
        <v>3</v>
      </c>
      <c r="C11" s="415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838" t="s">
        <v>134</v>
      </c>
      <c r="U11" s="838"/>
      <c r="V11" s="839"/>
      <c r="W11" s="284">
        <v>2</v>
      </c>
      <c r="X11" s="295">
        <f t="shared" si="0"/>
        <v>60</v>
      </c>
      <c r="Y11" s="284">
        <v>1.5</v>
      </c>
      <c r="Z11" s="284" t="s">
        <v>175</v>
      </c>
      <c r="AA11" s="297">
        <v>1</v>
      </c>
      <c r="AB11" s="296"/>
      <c r="AC11" s="299" t="s">
        <v>133</v>
      </c>
      <c r="AD11"/>
      <c r="AE11"/>
      <c r="AF11"/>
      <c r="AG11"/>
    </row>
    <row r="12" spans="1:33" ht="35.5" thickBot="1" x14ac:dyDescent="0.3">
      <c r="B12" s="420">
        <v>4</v>
      </c>
      <c r="C12" s="416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840" t="s">
        <v>213</v>
      </c>
      <c r="U12" s="840"/>
      <c r="V12" s="841"/>
      <c r="W12" s="286">
        <v>1.5</v>
      </c>
      <c r="X12" s="306">
        <f>W12*30</f>
        <v>45</v>
      </c>
      <c r="Y12" s="286">
        <v>2</v>
      </c>
      <c r="Z12" s="286"/>
      <c r="AA12" s="308">
        <v>2</v>
      </c>
      <c r="AB12" s="307"/>
      <c r="AC12" s="310" t="s">
        <v>176</v>
      </c>
      <c r="AD12"/>
      <c r="AE12"/>
      <c r="AF12"/>
      <c r="AG12"/>
    </row>
    <row r="13" spans="1:33" x14ac:dyDescent="0.25">
      <c r="B13" s="421">
        <v>5</v>
      </c>
      <c r="C13" s="405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842" t="s">
        <v>161</v>
      </c>
      <c r="U13" s="842"/>
      <c r="V13" s="843"/>
      <c r="W13" s="324">
        <v>6</v>
      </c>
      <c r="X13" s="325">
        <v>180</v>
      </c>
      <c r="Y13" s="324">
        <v>4</v>
      </c>
      <c r="Z13" s="324"/>
      <c r="AA13" s="326"/>
      <c r="AB13" s="327"/>
      <c r="AC13" s="329" t="s">
        <v>135</v>
      </c>
      <c r="AD13"/>
      <c r="AE13"/>
      <c r="AF13"/>
      <c r="AG13"/>
    </row>
    <row r="14" spans="1:33" x14ac:dyDescent="0.25">
      <c r="B14" s="422">
        <v>6</v>
      </c>
      <c r="C14" s="384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832" t="s">
        <v>179</v>
      </c>
      <c r="U14" s="832"/>
      <c r="V14" s="833"/>
      <c r="W14" s="332">
        <v>7</v>
      </c>
      <c r="X14" s="333">
        <f>W14*30</f>
        <v>210</v>
      </c>
      <c r="Y14" s="332">
        <v>6</v>
      </c>
      <c r="Z14" s="332"/>
      <c r="AA14" s="334"/>
      <c r="AB14" s="335"/>
      <c r="AC14" s="337" t="s">
        <v>180</v>
      </c>
      <c r="AD14"/>
      <c r="AE14"/>
      <c r="AF14"/>
      <c r="AG14"/>
    </row>
    <row r="15" spans="1:33" x14ac:dyDescent="0.25">
      <c r="A15" s="413"/>
      <c r="B15" s="422">
        <v>7</v>
      </c>
      <c r="C15" s="384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833" t="s">
        <v>182</v>
      </c>
      <c r="U15" s="844"/>
      <c r="V15" s="845"/>
      <c r="W15" s="332">
        <v>4.5</v>
      </c>
      <c r="X15" s="333">
        <f t="shared" ref="X15" si="1">W15*30</f>
        <v>135</v>
      </c>
      <c r="Y15" s="332">
        <v>3</v>
      </c>
      <c r="Z15" s="332"/>
      <c r="AA15" s="334"/>
      <c r="AB15" s="335"/>
      <c r="AC15" s="337" t="s">
        <v>180</v>
      </c>
      <c r="AD15"/>
      <c r="AE15"/>
      <c r="AF15"/>
      <c r="AG15"/>
    </row>
    <row r="16" spans="1:33" ht="53" thickBot="1" x14ac:dyDescent="0.3">
      <c r="B16" s="423">
        <v>8</v>
      </c>
      <c r="C16" s="406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846" t="s">
        <v>160</v>
      </c>
      <c r="U16" s="846"/>
      <c r="V16" s="847"/>
      <c r="W16" s="340">
        <v>4</v>
      </c>
      <c r="X16" s="341">
        <f>W16*30</f>
        <v>120</v>
      </c>
      <c r="Y16" s="340">
        <v>3</v>
      </c>
      <c r="Z16" s="340"/>
      <c r="AA16" s="342"/>
      <c r="AB16" s="343"/>
      <c r="AC16" s="345" t="s">
        <v>199</v>
      </c>
      <c r="AD16"/>
      <c r="AE16"/>
      <c r="AF16"/>
      <c r="AG16"/>
    </row>
    <row r="17" spans="2:33" x14ac:dyDescent="0.35">
      <c r="W17" s="346">
        <f>SUM(W9:W16)</f>
        <v>30</v>
      </c>
      <c r="Y17" s="252">
        <f>SUM(Y9:Y16)</f>
        <v>24.5</v>
      </c>
      <c r="AC17" s="252" t="s">
        <v>184</v>
      </c>
      <c r="AD17"/>
      <c r="AE17"/>
      <c r="AF17"/>
      <c r="AG17"/>
    </row>
    <row r="18" spans="2:33" x14ac:dyDescent="0.35">
      <c r="AD18"/>
      <c r="AE18"/>
      <c r="AF18"/>
      <c r="AG18"/>
    </row>
    <row r="19" spans="2:33" ht="35.5" thickBot="1" x14ac:dyDescent="0.3"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318" t="s">
        <v>136</v>
      </c>
      <c r="V19" s="255"/>
      <c r="W19" s="255" t="s">
        <v>126</v>
      </c>
      <c r="X19" s="255" t="s">
        <v>127</v>
      </c>
      <c r="Y19" s="319" t="s">
        <v>169</v>
      </c>
      <c r="Z19" s="319" t="s">
        <v>185</v>
      </c>
      <c r="AA19" s="319" t="s">
        <v>171</v>
      </c>
      <c r="AB19" s="319" t="s">
        <v>172</v>
      </c>
      <c r="AC19" s="255"/>
      <c r="AD19"/>
      <c r="AE19"/>
      <c r="AF19"/>
      <c r="AG19"/>
    </row>
    <row r="20" spans="2:33" x14ac:dyDescent="0.25">
      <c r="B20" s="417">
        <v>1</v>
      </c>
      <c r="C20" s="407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829" t="s">
        <v>122</v>
      </c>
      <c r="U20" s="829"/>
      <c r="V20" s="829"/>
      <c r="W20" s="281">
        <v>3</v>
      </c>
      <c r="X20" s="283">
        <f t="shared" ref="X20:X22" si="2">W20*30</f>
        <v>90</v>
      </c>
      <c r="Y20" s="315">
        <v>3</v>
      </c>
      <c r="Z20" s="292">
        <v>1</v>
      </c>
      <c r="AA20" s="292">
        <v>2</v>
      </c>
      <c r="AB20" s="315"/>
      <c r="AC20" s="315" t="s">
        <v>173</v>
      </c>
      <c r="AD20"/>
      <c r="AE20"/>
      <c r="AF20"/>
      <c r="AG20"/>
    </row>
    <row r="21" spans="2:33" x14ac:dyDescent="0.25">
      <c r="B21" s="418">
        <v>2</v>
      </c>
      <c r="C21" s="408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838" t="s">
        <v>200</v>
      </c>
      <c r="U21" s="838"/>
      <c r="V21" s="838"/>
      <c r="W21" s="284">
        <v>1.5</v>
      </c>
      <c r="X21" s="295">
        <f t="shared" si="2"/>
        <v>45</v>
      </c>
      <c r="Y21" s="285">
        <v>2</v>
      </c>
      <c r="Z21" s="299"/>
      <c r="AA21" s="299">
        <v>2</v>
      </c>
      <c r="AB21" s="285"/>
      <c r="AC21" s="285" t="s">
        <v>133</v>
      </c>
      <c r="AD21"/>
      <c r="AE21"/>
      <c r="AF21"/>
      <c r="AG21"/>
    </row>
    <row r="22" spans="2:33" ht="18" thickBot="1" x14ac:dyDescent="0.3">
      <c r="B22" s="425">
        <v>3</v>
      </c>
      <c r="C22" s="409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840" t="s">
        <v>138</v>
      </c>
      <c r="U22" s="840"/>
      <c r="V22" s="840"/>
      <c r="W22" s="286">
        <v>2</v>
      </c>
      <c r="X22" s="306">
        <f t="shared" si="2"/>
        <v>60</v>
      </c>
      <c r="Y22" s="313">
        <v>1</v>
      </c>
      <c r="Z22" s="310"/>
      <c r="AA22" s="310"/>
      <c r="AB22" s="313"/>
      <c r="AC22" s="313" t="s">
        <v>133</v>
      </c>
      <c r="AD22"/>
      <c r="AE22"/>
      <c r="AF22"/>
      <c r="AG22"/>
    </row>
    <row r="23" spans="2:33" x14ac:dyDescent="0.25">
      <c r="B23" s="422">
        <v>4</v>
      </c>
      <c r="C23" s="384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832" t="s">
        <v>186</v>
      </c>
      <c r="U23" s="832"/>
      <c r="V23" s="833"/>
      <c r="W23" s="332">
        <v>1.5</v>
      </c>
      <c r="X23" s="333">
        <f>W23*30</f>
        <v>45</v>
      </c>
      <c r="Y23" s="332">
        <f>SUM(AA23:AB23)</f>
        <v>0</v>
      </c>
      <c r="Z23" s="332"/>
      <c r="AA23" s="334"/>
      <c r="AB23" s="335"/>
      <c r="AC23" s="337" t="s">
        <v>133</v>
      </c>
      <c r="AD23"/>
      <c r="AE23"/>
      <c r="AF23"/>
      <c r="AG23"/>
    </row>
    <row r="24" spans="2:33" ht="115.5" customHeight="1" x14ac:dyDescent="0.25">
      <c r="B24" s="426">
        <v>5</v>
      </c>
      <c r="C24" s="410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852" t="s">
        <v>205</v>
      </c>
      <c r="U24" s="853"/>
      <c r="V24" s="854"/>
      <c r="W24" s="350">
        <v>6</v>
      </c>
      <c r="X24" s="351">
        <f t="shared" ref="X24:X26" si="3">W24*30</f>
        <v>180</v>
      </c>
      <c r="Y24" s="352">
        <v>4</v>
      </c>
      <c r="Z24" s="353"/>
      <c r="AA24" s="353"/>
      <c r="AB24" s="352"/>
      <c r="AC24" s="352" t="s">
        <v>202</v>
      </c>
      <c r="AD24"/>
      <c r="AE24"/>
      <c r="AF24"/>
      <c r="AG24"/>
    </row>
    <row r="25" spans="2:33" ht="89.15" customHeight="1" x14ac:dyDescent="0.25">
      <c r="B25" s="426">
        <v>6</v>
      </c>
      <c r="C25" s="424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855" t="s">
        <v>206</v>
      </c>
      <c r="U25" s="856"/>
      <c r="V25" s="857"/>
      <c r="W25" s="358">
        <v>6</v>
      </c>
      <c r="X25" s="359">
        <f t="shared" si="3"/>
        <v>180</v>
      </c>
      <c r="Y25" s="360">
        <v>4</v>
      </c>
      <c r="Z25" s="361"/>
      <c r="AA25" s="361"/>
      <c r="AB25" s="360"/>
      <c r="AC25" s="360" t="s">
        <v>203</v>
      </c>
      <c r="AD25"/>
      <c r="AE25"/>
      <c r="AF25"/>
      <c r="AG25"/>
    </row>
    <row r="26" spans="2:33" ht="125.15" customHeight="1" x14ac:dyDescent="0.25">
      <c r="B26" s="426">
        <v>7</v>
      </c>
      <c r="C26" s="424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855" t="s">
        <v>207</v>
      </c>
      <c r="U26" s="856"/>
      <c r="V26" s="858"/>
      <c r="W26" s="358">
        <v>6</v>
      </c>
      <c r="X26" s="359">
        <f t="shared" si="3"/>
        <v>180</v>
      </c>
      <c r="Y26" s="360">
        <v>3</v>
      </c>
      <c r="Z26" s="361"/>
      <c r="AA26" s="361"/>
      <c r="AB26" s="360"/>
      <c r="AC26" s="360" t="s">
        <v>203</v>
      </c>
      <c r="AD26"/>
      <c r="AE26"/>
      <c r="AF26"/>
      <c r="AG26"/>
    </row>
    <row r="27" spans="2:33" ht="100.5" customHeight="1" x14ac:dyDescent="0.25">
      <c r="B27" s="426">
        <v>8</v>
      </c>
      <c r="C27" s="424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859" t="s">
        <v>208</v>
      </c>
      <c r="U27" s="859"/>
      <c r="V27" s="859"/>
      <c r="W27" s="358">
        <v>4</v>
      </c>
      <c r="X27" s="359">
        <v>150</v>
      </c>
      <c r="Y27" s="360">
        <v>4</v>
      </c>
      <c r="Z27" s="361"/>
      <c r="AA27" s="361"/>
      <c r="AB27" s="360"/>
      <c r="AC27" s="360" t="s">
        <v>189</v>
      </c>
      <c r="AD27"/>
      <c r="AE27"/>
      <c r="AF27"/>
      <c r="AG27"/>
    </row>
    <row r="28" spans="2:33" ht="109" customHeight="1" thickBot="1" x14ac:dyDescent="0.3">
      <c r="B28" s="427">
        <v>9</v>
      </c>
      <c r="C28" s="412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860" t="s">
        <v>209</v>
      </c>
      <c r="U28" s="861"/>
      <c r="V28" s="862"/>
      <c r="W28" s="367">
        <v>4</v>
      </c>
      <c r="X28" s="368">
        <f>W28*30</f>
        <v>120</v>
      </c>
      <c r="Y28" s="369">
        <v>3</v>
      </c>
      <c r="Z28" s="370"/>
      <c r="AA28" s="370"/>
      <c r="AB28" s="369"/>
      <c r="AC28" s="369" t="s">
        <v>189</v>
      </c>
      <c r="AD28"/>
      <c r="AE28"/>
      <c r="AF28"/>
      <c r="AG28"/>
    </row>
    <row r="29" spans="2:33" x14ac:dyDescent="0.35">
      <c r="T29" s="374"/>
      <c r="W29" s="346">
        <f>SUM(W20:W28)</f>
        <v>34</v>
      </c>
      <c r="Y29" s="252">
        <f>SUM(Y20:Y28)</f>
        <v>24</v>
      </c>
      <c r="AC29" s="252" t="s">
        <v>191</v>
      </c>
      <c r="AD29"/>
      <c r="AE29"/>
      <c r="AF29"/>
      <c r="AG29"/>
    </row>
    <row r="30" spans="2:33" x14ac:dyDescent="0.35">
      <c r="W30" s="346"/>
      <c r="AD30"/>
      <c r="AE30"/>
      <c r="AF30"/>
      <c r="AG30"/>
    </row>
    <row r="31" spans="2:33" ht="35.5" thickBot="1" x14ac:dyDescent="0.3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318" t="s">
        <v>139</v>
      </c>
      <c r="V31" s="255"/>
      <c r="W31" s="255" t="s">
        <v>126</v>
      </c>
      <c r="X31" s="255" t="s">
        <v>127</v>
      </c>
      <c r="Y31" s="319" t="s">
        <v>169</v>
      </c>
      <c r="Z31" s="319" t="s">
        <v>185</v>
      </c>
      <c r="AA31" s="319" t="s">
        <v>171</v>
      </c>
      <c r="AB31" s="319" t="s">
        <v>172</v>
      </c>
      <c r="AC31" s="255"/>
      <c r="AD31"/>
      <c r="AE31"/>
      <c r="AF31"/>
      <c r="AG31"/>
    </row>
    <row r="32" spans="2:33" x14ac:dyDescent="0.25">
      <c r="B32" s="428">
        <v>1</v>
      </c>
      <c r="C32" s="411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830" t="s">
        <v>45</v>
      </c>
      <c r="U32" s="830"/>
      <c r="V32" s="830"/>
      <c r="W32" s="377">
        <v>14</v>
      </c>
      <c r="X32" s="378">
        <f>W32*30</f>
        <v>420</v>
      </c>
      <c r="Y32" s="379"/>
      <c r="Z32" s="380"/>
      <c r="AA32" s="380"/>
      <c r="AB32" s="379"/>
      <c r="AC32" s="379" t="s">
        <v>133</v>
      </c>
      <c r="AD32"/>
      <c r="AE32"/>
      <c r="AF32"/>
      <c r="AG32"/>
    </row>
    <row r="33" spans="1:33" ht="18" thickBot="1" x14ac:dyDescent="0.3">
      <c r="B33" s="429">
        <v>2</v>
      </c>
      <c r="C33" s="412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848" t="s">
        <v>214</v>
      </c>
      <c r="U33" s="848"/>
      <c r="V33" s="848"/>
      <c r="W33" s="367">
        <v>12</v>
      </c>
      <c r="X33" s="368">
        <f>W33*30</f>
        <v>360</v>
      </c>
      <c r="Y33" s="369"/>
      <c r="Z33" s="370"/>
      <c r="AA33" s="370"/>
      <c r="AB33" s="369"/>
      <c r="AC33" s="369"/>
      <c r="AD33"/>
      <c r="AE33"/>
      <c r="AF33"/>
      <c r="AG33"/>
    </row>
    <row r="34" spans="1:33" x14ac:dyDescent="0.35">
      <c r="A34" s="414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62">
        <f>SUM(W32:W33)</f>
        <v>26</v>
      </c>
      <c r="X34" s="248"/>
      <c r="Y34" s="248"/>
      <c r="Z34" s="248"/>
      <c r="AA34" s="248"/>
      <c r="AB34" s="248"/>
      <c r="AC34" s="248" t="s">
        <v>141</v>
      </c>
      <c r="AD34"/>
      <c r="AE34"/>
      <c r="AF34"/>
      <c r="AG34"/>
    </row>
    <row r="35" spans="1:33" ht="18" x14ac:dyDescent="0.35">
      <c r="A35" s="414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387" t="s">
        <v>142</v>
      </c>
      <c r="W35" s="262">
        <f>SUM(W34,W29,W17)</f>
        <v>90</v>
      </c>
      <c r="X35" s="260" t="s">
        <v>143</v>
      </c>
      <c r="Y35" s="260"/>
      <c r="Z35" s="260"/>
      <c r="AA35" s="260"/>
      <c r="AB35" s="260"/>
      <c r="AC35" s="260"/>
      <c r="AD35" s="260"/>
      <c r="AE35"/>
      <c r="AF35"/>
      <c r="AG35"/>
    </row>
    <row r="36" spans="1:33" ht="18" x14ac:dyDescent="0.35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387"/>
      <c r="W36" s="260"/>
      <c r="X36" s="260"/>
      <c r="Y36" s="260"/>
      <c r="Z36" s="260"/>
      <c r="AA36" s="260"/>
      <c r="AB36" s="260"/>
      <c r="AC36" s="260"/>
      <c r="AD36" s="260"/>
      <c r="AE36"/>
      <c r="AF36"/>
      <c r="AG36"/>
    </row>
    <row r="37" spans="1:33" ht="17.5" customHeight="1" x14ac:dyDescent="0.35">
      <c r="B37" s="864" t="s">
        <v>193</v>
      </c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4"/>
      <c r="V37" s="864"/>
      <c r="W37" s="864"/>
      <c r="X37" s="865" t="s">
        <v>154</v>
      </c>
      <c r="Y37" s="865"/>
      <c r="Z37" s="865"/>
      <c r="AA37" s="865"/>
      <c r="AB37" s="865"/>
      <c r="AC37" s="865"/>
      <c r="AD37" s="865"/>
    </row>
    <row r="38" spans="1:33" x14ac:dyDescent="0.35">
      <c r="T38" s="430"/>
      <c r="U38" s="430"/>
      <c r="V38" s="430"/>
      <c r="W38" s="430"/>
      <c r="X38" s="430"/>
      <c r="Y38" s="255"/>
      <c r="Z38" s="255"/>
      <c r="AA38" s="255"/>
      <c r="AB38" s="255"/>
      <c r="AC38" s="255"/>
      <c r="AD38" s="264"/>
      <c r="AE38" s="264"/>
    </row>
    <row r="43" spans="1:33" x14ac:dyDescent="0.35">
      <c r="A43" s="414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8"/>
      <c r="X43" s="248"/>
      <c r="Y43" s="248"/>
      <c r="Z43" s="248"/>
      <c r="AA43" s="248"/>
      <c r="AB43" s="248"/>
      <c r="AC43" s="248"/>
      <c r="AD43" s="248"/>
      <c r="AE43" s="248"/>
    </row>
    <row r="44" spans="1:33" x14ac:dyDescent="0.35">
      <c r="A44" s="414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8"/>
      <c r="X44" s="248"/>
      <c r="Y44" s="248"/>
      <c r="Z44" s="248"/>
      <c r="AA44" s="248"/>
      <c r="AB44" s="248"/>
      <c r="AC44" s="248"/>
      <c r="AD44" s="248"/>
      <c r="AE44" s="248"/>
    </row>
    <row r="45" spans="1:33" x14ac:dyDescent="0.35">
      <c r="A45" s="414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8"/>
      <c r="X45" s="248"/>
      <c r="Y45" s="248"/>
      <c r="Z45" s="248"/>
      <c r="AA45" s="248"/>
      <c r="AB45" s="248"/>
      <c r="AC45" s="248"/>
      <c r="AD45" s="248"/>
      <c r="AE45" s="248"/>
    </row>
    <row r="46" spans="1:33" x14ac:dyDescent="0.35">
      <c r="A46" s="414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8"/>
      <c r="X46" s="248"/>
      <c r="Y46" s="248"/>
      <c r="Z46" s="248"/>
      <c r="AA46" s="248"/>
      <c r="AB46" s="248"/>
      <c r="AC46" s="248"/>
      <c r="AD46" s="248"/>
      <c r="AE46" s="248"/>
    </row>
    <row r="47" spans="1:33" x14ac:dyDescent="0.35">
      <c r="A47" s="414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8"/>
      <c r="X47" s="248"/>
      <c r="Y47" s="248"/>
      <c r="Z47" s="248"/>
      <c r="AA47" s="248"/>
      <c r="AB47" s="248"/>
      <c r="AC47" s="248"/>
      <c r="AD47" s="248"/>
      <c r="AE47" s="248"/>
    </row>
    <row r="48" spans="1:33" x14ac:dyDescent="0.35">
      <c r="A48" s="414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8"/>
      <c r="X48" s="248"/>
      <c r="Y48" s="248"/>
      <c r="Z48" s="248"/>
      <c r="AA48" s="248"/>
      <c r="AB48" s="248"/>
      <c r="AC48" s="248"/>
      <c r="AD48" s="248"/>
      <c r="AE48" s="248"/>
    </row>
    <row r="49" spans="1:31" x14ac:dyDescent="0.35">
      <c r="A49" s="414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X49" s="248"/>
      <c r="Y49" s="248"/>
      <c r="Z49" s="248"/>
      <c r="AA49" s="248"/>
      <c r="AB49" s="248"/>
      <c r="AC49" s="248"/>
      <c r="AD49" s="248"/>
      <c r="AE49" s="248"/>
    </row>
    <row r="50" spans="1:31" x14ac:dyDescent="0.35">
      <c r="A50" s="414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8"/>
      <c r="X50" s="248"/>
      <c r="Y50" s="248"/>
      <c r="Z50" s="248"/>
      <c r="AA50" s="248"/>
      <c r="AB50" s="248"/>
      <c r="AC50" s="248"/>
      <c r="AD50" s="248"/>
      <c r="AE50" s="248"/>
    </row>
    <row r="51" spans="1:31" x14ac:dyDescent="0.35">
      <c r="A51" s="414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8"/>
      <c r="X51" s="248"/>
      <c r="Y51" s="248"/>
      <c r="Z51" s="248"/>
      <c r="AA51" s="248"/>
      <c r="AB51" s="248"/>
      <c r="AC51" s="248"/>
      <c r="AD51" s="248"/>
      <c r="AE51" s="248"/>
    </row>
    <row r="52" spans="1:31" x14ac:dyDescent="0.35">
      <c r="A52" s="414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8"/>
      <c r="X52" s="248"/>
      <c r="Y52" s="248"/>
      <c r="Z52" s="248"/>
      <c r="AA52" s="248"/>
      <c r="AB52" s="248"/>
      <c r="AC52" s="248"/>
      <c r="AD52" s="248"/>
      <c r="AE52" s="248"/>
    </row>
    <row r="53" spans="1:31" x14ac:dyDescent="0.35">
      <c r="A53" s="414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8"/>
      <c r="X53" s="248"/>
      <c r="Y53" s="248"/>
      <c r="Z53" s="248"/>
      <c r="AA53" s="248"/>
      <c r="AB53" s="248"/>
      <c r="AC53" s="248"/>
      <c r="AD53" s="248"/>
      <c r="AE53" s="248"/>
    </row>
    <row r="54" spans="1:31" x14ac:dyDescent="0.35">
      <c r="A54" s="414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8"/>
      <c r="X54" s="248"/>
      <c r="Y54" s="248"/>
      <c r="Z54" s="248"/>
      <c r="AA54" s="248"/>
      <c r="AB54" s="248"/>
      <c r="AC54" s="248"/>
      <c r="AD54" s="248"/>
      <c r="AE54" s="248"/>
    </row>
    <row r="55" spans="1:31" x14ac:dyDescent="0.35">
      <c r="A55" s="414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8"/>
      <c r="X55" s="248"/>
      <c r="Y55" s="248"/>
      <c r="Z55" s="248"/>
      <c r="AA55" s="248"/>
      <c r="AB55" s="248"/>
      <c r="AC55" s="248"/>
      <c r="AD55" s="248"/>
      <c r="AE55" s="248"/>
    </row>
    <row r="56" spans="1:31" x14ac:dyDescent="0.35">
      <c r="A56" s="414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8"/>
      <c r="X56" s="248"/>
      <c r="Y56" s="248"/>
      <c r="Z56" s="248"/>
      <c r="AA56" s="248"/>
      <c r="AB56" s="248"/>
      <c r="AC56" s="248"/>
      <c r="AD56" s="248"/>
      <c r="AE56" s="248"/>
    </row>
    <row r="57" spans="1:31" x14ac:dyDescent="0.35">
      <c r="A57" s="414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  <c r="X57" s="248"/>
      <c r="Y57" s="248"/>
      <c r="Z57" s="248"/>
      <c r="AA57" s="248"/>
      <c r="AB57" s="248"/>
      <c r="AC57" s="248"/>
      <c r="AD57" s="248"/>
      <c r="AE57" s="248"/>
    </row>
    <row r="58" spans="1:31" x14ac:dyDescent="0.35">
      <c r="A58" s="414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8"/>
      <c r="X58" s="248"/>
      <c r="Y58" s="248"/>
      <c r="Z58" s="248"/>
      <c r="AA58" s="248"/>
      <c r="AB58" s="248"/>
      <c r="AC58" s="248"/>
      <c r="AD58" s="248"/>
      <c r="AE58" s="248"/>
    </row>
    <row r="59" spans="1:31" x14ac:dyDescent="0.35">
      <c r="A59" s="414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8"/>
      <c r="X59" s="248"/>
      <c r="Y59" s="248"/>
      <c r="Z59" s="248"/>
      <c r="AA59" s="248"/>
      <c r="AB59" s="248"/>
      <c r="AC59" s="248"/>
      <c r="AD59" s="248"/>
      <c r="AE59" s="248"/>
    </row>
    <row r="60" spans="1:31" x14ac:dyDescent="0.35">
      <c r="A60" s="414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8"/>
      <c r="X60" s="248"/>
      <c r="Y60" s="248"/>
      <c r="Z60" s="248"/>
      <c r="AA60" s="248"/>
      <c r="AB60" s="248"/>
      <c r="AC60" s="248"/>
      <c r="AD60" s="248"/>
      <c r="AE60" s="248"/>
    </row>
    <row r="61" spans="1:31" x14ac:dyDescent="0.35">
      <c r="A61" s="414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8"/>
      <c r="X61" s="248"/>
      <c r="Y61" s="248"/>
      <c r="Z61" s="248"/>
      <c r="AA61" s="248"/>
      <c r="AB61" s="248"/>
      <c r="AC61" s="248"/>
      <c r="AD61" s="248"/>
      <c r="AE61" s="248"/>
    </row>
    <row r="62" spans="1:31" x14ac:dyDescent="0.35">
      <c r="A62" s="414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8"/>
      <c r="X62" s="248"/>
      <c r="Y62" s="248"/>
      <c r="Z62" s="248"/>
      <c r="AA62" s="248"/>
      <c r="AB62" s="248"/>
      <c r="AC62" s="248"/>
      <c r="AD62" s="248"/>
      <c r="AE62" s="248"/>
    </row>
    <row r="63" spans="1:31" ht="18" x14ac:dyDescent="0.35"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1"/>
      <c r="V63" s="392"/>
    </row>
    <row r="64" spans="1:31" x14ac:dyDescent="0.35">
      <c r="A64" s="414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8"/>
      <c r="X64" s="248"/>
      <c r="Y64" s="248"/>
      <c r="Z64" s="248"/>
      <c r="AA64" s="248"/>
      <c r="AB64" s="248"/>
      <c r="AC64" s="248"/>
      <c r="AD64" s="248"/>
      <c r="AE64" s="248"/>
    </row>
    <row r="65" spans="1:31" x14ac:dyDescent="0.35">
      <c r="A65" s="414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8"/>
      <c r="X65" s="248"/>
      <c r="Y65" s="248"/>
      <c r="Z65" s="248"/>
      <c r="AA65" s="248"/>
      <c r="AB65" s="248"/>
      <c r="AC65" s="248"/>
      <c r="AD65" s="248"/>
      <c r="AE65" s="248"/>
    </row>
    <row r="66" spans="1:31" x14ac:dyDescent="0.35">
      <c r="A66" s="414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8"/>
      <c r="X66" s="248"/>
      <c r="Y66" s="248"/>
      <c r="Z66" s="248"/>
      <c r="AA66" s="248"/>
      <c r="AB66" s="248"/>
      <c r="AC66" s="248"/>
      <c r="AD66" s="248"/>
      <c r="AE66" s="248"/>
    </row>
    <row r="67" spans="1:31" x14ac:dyDescent="0.35">
      <c r="A67" s="414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8"/>
      <c r="X67" s="248"/>
      <c r="Y67" s="248"/>
      <c r="Z67" s="248"/>
      <c r="AA67" s="248"/>
      <c r="AB67" s="248"/>
      <c r="AC67" s="248"/>
      <c r="AD67" s="248"/>
      <c r="AE67" s="248"/>
    </row>
    <row r="68" spans="1:31" x14ac:dyDescent="0.35">
      <c r="A68" s="414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8"/>
      <c r="X68" s="248"/>
      <c r="Y68" s="248"/>
      <c r="Z68" s="248"/>
      <c r="AA68" s="248"/>
      <c r="AB68" s="248"/>
      <c r="AC68" s="248"/>
      <c r="AD68" s="248"/>
      <c r="AE68" s="248"/>
    </row>
    <row r="69" spans="1:31" x14ac:dyDescent="0.35">
      <c r="A69" s="414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8"/>
      <c r="X69" s="248"/>
      <c r="Y69" s="248"/>
      <c r="Z69" s="248"/>
      <c r="AA69" s="248"/>
      <c r="AB69" s="248"/>
      <c r="AC69" s="248"/>
      <c r="AD69" s="248"/>
      <c r="AE69" s="248"/>
    </row>
    <row r="70" spans="1:31" x14ac:dyDescent="0.35">
      <c r="A70" s="414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8"/>
      <c r="X70" s="248"/>
      <c r="Y70" s="248"/>
      <c r="Z70" s="248"/>
      <c r="AA70" s="248"/>
      <c r="AB70" s="248"/>
      <c r="AC70" s="248"/>
      <c r="AD70" s="248"/>
      <c r="AE70" s="248"/>
    </row>
    <row r="71" spans="1:31" x14ac:dyDescent="0.35">
      <c r="A71" s="414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8"/>
      <c r="X71" s="248"/>
      <c r="Y71" s="248"/>
      <c r="Z71" s="248"/>
      <c r="AA71" s="248"/>
      <c r="AB71" s="248"/>
      <c r="AC71" s="248"/>
      <c r="AD71" s="248"/>
      <c r="AE71" s="248"/>
    </row>
    <row r="72" spans="1:31" x14ac:dyDescent="0.35">
      <c r="A72" s="414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8"/>
      <c r="X72" s="248"/>
      <c r="Y72" s="248"/>
      <c r="Z72" s="248"/>
      <c r="AA72" s="248"/>
      <c r="AB72" s="248"/>
      <c r="AC72" s="248"/>
      <c r="AD72" s="248"/>
      <c r="AE72" s="248"/>
    </row>
    <row r="73" spans="1:31" x14ac:dyDescent="0.35">
      <c r="A73" s="414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8"/>
      <c r="X73" s="248"/>
      <c r="Y73" s="248"/>
      <c r="Z73" s="248"/>
      <c r="AA73" s="248"/>
      <c r="AB73" s="248"/>
      <c r="AC73" s="248"/>
      <c r="AD73" s="248"/>
      <c r="AE73" s="248"/>
    </row>
    <row r="74" spans="1:31" x14ac:dyDescent="0.35">
      <c r="A74" s="414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8"/>
      <c r="X74" s="248"/>
      <c r="Y74" s="248"/>
      <c r="Z74" s="248"/>
      <c r="AA74" s="248"/>
      <c r="AB74" s="248"/>
      <c r="AC74" s="248"/>
      <c r="AD74" s="248"/>
      <c r="AE74" s="248"/>
    </row>
    <row r="75" spans="1:31" x14ac:dyDescent="0.35">
      <c r="A75" s="414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8"/>
      <c r="X75" s="248"/>
      <c r="Y75" s="248"/>
      <c r="Z75" s="248"/>
      <c r="AA75" s="248"/>
      <c r="AB75" s="248"/>
      <c r="AC75" s="248"/>
      <c r="AD75" s="248"/>
      <c r="AE75" s="248"/>
    </row>
    <row r="76" spans="1:31" x14ac:dyDescent="0.35">
      <c r="A76" s="414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8"/>
      <c r="X76" s="248"/>
      <c r="Y76" s="248"/>
      <c r="Z76" s="248"/>
      <c r="AA76" s="248"/>
      <c r="AB76" s="248"/>
      <c r="AC76" s="248"/>
      <c r="AD76" s="248"/>
      <c r="AE76" s="248"/>
    </row>
    <row r="77" spans="1:31" x14ac:dyDescent="0.35">
      <c r="A77" s="414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8"/>
      <c r="X77" s="248"/>
      <c r="Y77" s="248"/>
      <c r="Z77" s="248"/>
      <c r="AA77" s="248"/>
      <c r="AB77" s="248"/>
      <c r="AC77" s="248"/>
      <c r="AD77" s="248"/>
      <c r="AE77" s="248"/>
    </row>
    <row r="78" spans="1:31" x14ac:dyDescent="0.35">
      <c r="A78" s="414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8"/>
      <c r="X78" s="248"/>
      <c r="Y78" s="248"/>
      <c r="Z78" s="248"/>
      <c r="AA78" s="248"/>
      <c r="AB78" s="248"/>
      <c r="AC78" s="248"/>
      <c r="AD78" s="248"/>
      <c r="AE78" s="248"/>
    </row>
    <row r="79" spans="1:31" x14ac:dyDescent="0.35">
      <c r="A79" s="414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8"/>
      <c r="X79" s="248"/>
      <c r="Y79" s="248"/>
      <c r="Z79" s="248"/>
      <c r="AA79" s="248"/>
      <c r="AB79" s="248"/>
      <c r="AC79" s="248"/>
      <c r="AD79" s="248"/>
      <c r="AE79" s="248"/>
    </row>
    <row r="80" spans="1:31" x14ac:dyDescent="0.35">
      <c r="A80" s="414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8"/>
      <c r="X80" s="248"/>
      <c r="Y80" s="248"/>
      <c r="Z80" s="248"/>
      <c r="AA80" s="248"/>
      <c r="AB80" s="248"/>
      <c r="AC80" s="248"/>
      <c r="AD80" s="248"/>
      <c r="AE80" s="248"/>
    </row>
    <row r="81" spans="1:31" x14ac:dyDescent="0.35">
      <c r="A81" s="414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8"/>
      <c r="X81" s="248"/>
      <c r="Y81" s="248"/>
      <c r="Z81" s="248"/>
      <c r="AA81" s="248"/>
      <c r="AB81" s="248"/>
      <c r="AC81" s="248"/>
      <c r="AD81" s="248"/>
      <c r="AE81" s="248"/>
    </row>
    <row r="82" spans="1:31" x14ac:dyDescent="0.35">
      <c r="A82" s="414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8"/>
      <c r="X82" s="248"/>
      <c r="Y82" s="248"/>
      <c r="Z82" s="248"/>
      <c r="AA82" s="248"/>
      <c r="AB82" s="248"/>
      <c r="AC82" s="248"/>
      <c r="AD82" s="248"/>
      <c r="AE82" s="248"/>
    </row>
    <row r="83" spans="1:31" x14ac:dyDescent="0.35">
      <c r="A83" s="414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8"/>
      <c r="X83" s="248"/>
      <c r="Y83" s="248"/>
      <c r="Z83" s="248"/>
      <c r="AA83" s="248"/>
      <c r="AB83" s="248"/>
      <c r="AC83" s="248"/>
      <c r="AD83" s="248"/>
      <c r="AE83" s="248"/>
    </row>
    <row r="84" spans="1:31" x14ac:dyDescent="0.35">
      <c r="A84" s="414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8"/>
      <c r="X84" s="248"/>
      <c r="Y84" s="248"/>
      <c r="Z84" s="248"/>
      <c r="AA84" s="248"/>
      <c r="AB84" s="248"/>
      <c r="AC84" s="248"/>
      <c r="AD84" s="248"/>
      <c r="AE84" s="248"/>
    </row>
    <row r="85" spans="1:31" x14ac:dyDescent="0.35">
      <c r="A85" s="414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8"/>
      <c r="X85" s="248"/>
      <c r="Y85" s="248"/>
      <c r="Z85" s="248"/>
      <c r="AA85" s="248"/>
      <c r="AB85" s="248"/>
      <c r="AC85" s="248"/>
      <c r="AD85" s="248"/>
      <c r="AE85" s="248"/>
    </row>
    <row r="86" spans="1:31" x14ac:dyDescent="0.35">
      <c r="A86" s="414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8"/>
      <c r="X86" s="248"/>
      <c r="Y86" s="248"/>
      <c r="Z86" s="248"/>
      <c r="AA86" s="248"/>
      <c r="AB86" s="248"/>
      <c r="AC86" s="248"/>
      <c r="AD86" s="248"/>
      <c r="AE86" s="248"/>
    </row>
    <row r="87" spans="1:31" x14ac:dyDescent="0.35">
      <c r="A87" s="414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8"/>
      <c r="X87" s="248"/>
      <c r="Y87" s="248"/>
      <c r="Z87" s="248"/>
      <c r="AA87" s="248"/>
      <c r="AB87" s="248"/>
      <c r="AC87" s="248"/>
      <c r="AD87" s="248"/>
      <c r="AE87" s="248"/>
    </row>
    <row r="88" spans="1:31" x14ac:dyDescent="0.35">
      <c r="A88" s="414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8"/>
      <c r="X88" s="248"/>
      <c r="Y88" s="248"/>
      <c r="Z88" s="248"/>
      <c r="AA88" s="248"/>
      <c r="AB88" s="248"/>
      <c r="AC88" s="248"/>
      <c r="AD88" s="248"/>
      <c r="AE88" s="248"/>
    </row>
    <row r="89" spans="1:31" x14ac:dyDescent="0.35">
      <c r="A89" s="414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8"/>
      <c r="X89" s="248"/>
      <c r="Y89" s="248"/>
      <c r="Z89" s="248"/>
      <c r="AA89" s="248"/>
      <c r="AB89" s="248"/>
      <c r="AC89" s="248"/>
      <c r="AD89" s="248"/>
      <c r="AE89" s="248"/>
    </row>
    <row r="90" spans="1:31" x14ac:dyDescent="0.35">
      <c r="A90" s="414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8"/>
      <c r="X90" s="248"/>
      <c r="Y90" s="248"/>
      <c r="Z90" s="248"/>
      <c r="AA90" s="248"/>
      <c r="AB90" s="248"/>
      <c r="AC90" s="248"/>
      <c r="AD90" s="248"/>
      <c r="AE90" s="248"/>
    </row>
    <row r="91" spans="1:31" x14ac:dyDescent="0.35">
      <c r="A91" s="414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8"/>
      <c r="X91" s="248"/>
      <c r="Y91" s="248"/>
      <c r="Z91" s="248"/>
      <c r="AA91" s="248"/>
      <c r="AB91" s="248"/>
      <c r="AC91" s="248"/>
      <c r="AD91" s="248"/>
      <c r="AE91" s="248"/>
    </row>
    <row r="92" spans="1:31" x14ac:dyDescent="0.35">
      <c r="A92" s="414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8"/>
      <c r="X92" s="248"/>
      <c r="Y92" s="248"/>
      <c r="Z92" s="248"/>
      <c r="AA92" s="248"/>
      <c r="AB92" s="248"/>
      <c r="AC92" s="248"/>
      <c r="AD92" s="248"/>
      <c r="AE92" s="248"/>
    </row>
    <row r="93" spans="1:31" x14ac:dyDescent="0.35">
      <c r="A93" s="414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8"/>
      <c r="X93" s="248"/>
      <c r="Y93" s="248"/>
      <c r="Z93" s="248"/>
      <c r="AA93" s="248"/>
      <c r="AB93" s="248"/>
      <c r="AC93" s="248"/>
      <c r="AD93" s="248"/>
      <c r="AE93" s="248"/>
    </row>
    <row r="94" spans="1:31" x14ac:dyDescent="0.35">
      <c r="A94" s="414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8"/>
      <c r="X94" s="248"/>
      <c r="Y94" s="248"/>
      <c r="Z94" s="248"/>
      <c r="AA94" s="248"/>
      <c r="AB94" s="248"/>
      <c r="AC94" s="248"/>
      <c r="AD94" s="248"/>
      <c r="AE94" s="248"/>
    </row>
    <row r="95" spans="1:31" x14ac:dyDescent="0.35">
      <c r="A95" s="414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8"/>
      <c r="X95" s="248"/>
      <c r="Y95" s="248"/>
      <c r="Z95" s="248"/>
      <c r="AA95" s="248"/>
      <c r="AB95" s="248"/>
      <c r="AC95" s="248"/>
      <c r="AD95" s="248"/>
      <c r="AE95" s="248"/>
    </row>
    <row r="96" spans="1:31" x14ac:dyDescent="0.35">
      <c r="A96" s="414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8"/>
      <c r="X96" s="248"/>
      <c r="Y96" s="248"/>
      <c r="Z96" s="248"/>
      <c r="AA96" s="248"/>
      <c r="AB96" s="248"/>
      <c r="AC96" s="248"/>
      <c r="AD96" s="248"/>
      <c r="AE96" s="248"/>
    </row>
    <row r="97" spans="1:31" x14ac:dyDescent="0.35">
      <c r="A97" s="414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8"/>
      <c r="X97" s="248"/>
      <c r="Y97" s="248"/>
      <c r="Z97" s="248"/>
      <c r="AA97" s="248"/>
      <c r="AB97" s="248"/>
      <c r="AC97" s="248"/>
      <c r="AD97" s="248"/>
      <c r="AE97" s="248"/>
    </row>
    <row r="98" spans="1:31" x14ac:dyDescent="0.35">
      <c r="A98" s="414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8"/>
      <c r="X98" s="248"/>
      <c r="Y98" s="248"/>
      <c r="Z98" s="248"/>
      <c r="AA98" s="248"/>
      <c r="AB98" s="248"/>
      <c r="AC98" s="248"/>
      <c r="AD98" s="248"/>
      <c r="AE98" s="248"/>
    </row>
    <row r="99" spans="1:31" x14ac:dyDescent="0.35">
      <c r="A99" s="414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8"/>
      <c r="X99" s="248"/>
      <c r="Y99" s="248"/>
      <c r="Z99" s="248"/>
      <c r="AA99" s="248"/>
      <c r="AB99" s="248"/>
      <c r="AC99" s="248"/>
      <c r="AD99" s="248"/>
      <c r="AE99" s="248"/>
    </row>
    <row r="100" spans="1:31" x14ac:dyDescent="0.35">
      <c r="A100" s="414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8"/>
      <c r="X100" s="248"/>
      <c r="Y100" s="248"/>
      <c r="Z100" s="248"/>
      <c r="AA100" s="248"/>
      <c r="AB100" s="248"/>
      <c r="AC100" s="248"/>
      <c r="AD100" s="248"/>
      <c r="AE100" s="248"/>
    </row>
    <row r="101" spans="1:31" x14ac:dyDescent="0.35">
      <c r="A101" s="414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8"/>
      <c r="X101" s="248"/>
      <c r="Y101" s="248"/>
      <c r="Z101" s="248"/>
      <c r="AA101" s="248"/>
      <c r="AB101" s="248"/>
      <c r="AC101" s="248"/>
      <c r="AD101" s="248"/>
      <c r="AE101" s="248"/>
    </row>
    <row r="102" spans="1:31" x14ac:dyDescent="0.35">
      <c r="A102" s="414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8"/>
      <c r="X102" s="248"/>
      <c r="Y102" s="248"/>
      <c r="Z102" s="248"/>
      <c r="AA102" s="248"/>
      <c r="AB102" s="248"/>
      <c r="AC102" s="248"/>
      <c r="AD102" s="248"/>
      <c r="AE102" s="248"/>
    </row>
    <row r="103" spans="1:31" x14ac:dyDescent="0.35">
      <c r="A103" s="414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8"/>
      <c r="X103" s="248"/>
      <c r="Y103" s="248"/>
      <c r="Z103" s="248"/>
      <c r="AA103" s="248"/>
      <c r="AB103" s="248"/>
      <c r="AC103" s="248"/>
      <c r="AD103" s="248"/>
      <c r="AE103" s="248"/>
    </row>
    <row r="104" spans="1:31" x14ac:dyDescent="0.35">
      <c r="A104" s="414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8"/>
      <c r="X104" s="248"/>
      <c r="Y104" s="248"/>
      <c r="Z104" s="248"/>
      <c r="AA104" s="248"/>
      <c r="AB104" s="248"/>
      <c r="AC104" s="248"/>
      <c r="AD104" s="248"/>
      <c r="AE104" s="248"/>
    </row>
    <row r="105" spans="1:31" x14ac:dyDescent="0.35">
      <c r="A105" s="414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8"/>
      <c r="X105" s="248"/>
      <c r="Y105" s="248"/>
      <c r="Z105" s="248"/>
      <c r="AA105" s="248"/>
      <c r="AB105" s="248"/>
      <c r="AC105" s="248"/>
      <c r="AD105" s="248"/>
      <c r="AE105" s="248"/>
    </row>
    <row r="106" spans="1:31" x14ac:dyDescent="0.35">
      <c r="A106" s="414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8"/>
      <c r="X106" s="248"/>
      <c r="Y106" s="248"/>
      <c r="Z106" s="248"/>
      <c r="AA106" s="248"/>
      <c r="AB106" s="248"/>
      <c r="AC106" s="248"/>
      <c r="AD106" s="248"/>
      <c r="AE106" s="248"/>
    </row>
    <row r="107" spans="1:31" x14ac:dyDescent="0.35">
      <c r="A107" s="414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8"/>
      <c r="X107" s="248"/>
      <c r="Y107" s="248"/>
      <c r="Z107" s="248"/>
      <c r="AA107" s="248"/>
      <c r="AB107" s="248"/>
      <c r="AC107" s="248"/>
      <c r="AD107" s="248"/>
      <c r="AE107" s="248"/>
    </row>
    <row r="108" spans="1:31" x14ac:dyDescent="0.35">
      <c r="A108" s="414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8"/>
      <c r="X108" s="248"/>
      <c r="Y108" s="248"/>
      <c r="Z108" s="248"/>
      <c r="AA108" s="248"/>
      <c r="AB108" s="248"/>
      <c r="AC108" s="248"/>
      <c r="AD108" s="248"/>
      <c r="AE108" s="248"/>
    </row>
    <row r="109" spans="1:31" x14ac:dyDescent="0.35">
      <c r="A109" s="414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8"/>
      <c r="X109" s="248"/>
      <c r="Y109" s="248"/>
      <c r="Z109" s="248"/>
      <c r="AA109" s="248"/>
      <c r="AB109" s="248"/>
      <c r="AC109" s="248"/>
      <c r="AD109" s="248"/>
      <c r="AE109" s="248"/>
    </row>
    <row r="110" spans="1:31" x14ac:dyDescent="0.35">
      <c r="A110" s="414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8"/>
      <c r="X110" s="248"/>
      <c r="Y110" s="248"/>
      <c r="Z110" s="248"/>
      <c r="AA110" s="248"/>
      <c r="AB110" s="248"/>
      <c r="AC110" s="248"/>
      <c r="AD110" s="248"/>
      <c r="AE110" s="248"/>
    </row>
    <row r="111" spans="1:31" x14ac:dyDescent="0.35">
      <c r="A111" s="414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8"/>
      <c r="X111" s="248"/>
      <c r="Y111" s="248"/>
      <c r="Z111" s="248"/>
      <c r="AA111" s="248"/>
      <c r="AB111" s="248"/>
      <c r="AC111" s="248"/>
      <c r="AD111" s="248"/>
      <c r="AE111" s="248"/>
    </row>
    <row r="112" spans="1:31" x14ac:dyDescent="0.35">
      <c r="A112" s="414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8"/>
      <c r="X112" s="248"/>
      <c r="Y112" s="248"/>
      <c r="Z112" s="248"/>
      <c r="AA112" s="248"/>
      <c r="AB112" s="248"/>
      <c r="AC112" s="248"/>
      <c r="AD112" s="248"/>
      <c r="AE112" s="248"/>
    </row>
    <row r="113" spans="1:31" x14ac:dyDescent="0.35">
      <c r="A113" s="414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8"/>
      <c r="X113" s="248"/>
      <c r="Y113" s="248"/>
      <c r="Z113" s="248"/>
      <c r="AA113" s="248"/>
      <c r="AB113" s="248"/>
      <c r="AC113" s="248"/>
      <c r="AD113" s="248"/>
      <c r="AE113" s="248"/>
    </row>
    <row r="114" spans="1:31" x14ac:dyDescent="0.35">
      <c r="A114" s="414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8"/>
      <c r="X114" s="248"/>
      <c r="Y114" s="248"/>
      <c r="Z114" s="248"/>
      <c r="AA114" s="248"/>
      <c r="AB114" s="248"/>
      <c r="AC114" s="248"/>
      <c r="AD114" s="248"/>
      <c r="AE114" s="248"/>
    </row>
    <row r="115" spans="1:31" x14ac:dyDescent="0.35">
      <c r="A115" s="414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8"/>
      <c r="X115" s="248"/>
      <c r="Y115" s="248"/>
      <c r="Z115" s="248"/>
      <c r="AA115" s="248"/>
      <c r="AB115" s="248"/>
      <c r="AC115" s="248"/>
      <c r="AD115" s="248"/>
      <c r="AE115" s="248"/>
    </row>
    <row r="116" spans="1:31" x14ac:dyDescent="0.35">
      <c r="A116" s="414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8"/>
      <c r="X116" s="248"/>
      <c r="Y116" s="248"/>
      <c r="Z116" s="248"/>
      <c r="AA116" s="248"/>
      <c r="AB116" s="248"/>
      <c r="AC116" s="248"/>
      <c r="AD116" s="248"/>
      <c r="AE116" s="248"/>
    </row>
    <row r="117" spans="1:31" x14ac:dyDescent="0.35">
      <c r="A117" s="414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8"/>
      <c r="X117" s="248"/>
      <c r="Y117" s="248"/>
      <c r="Z117" s="248"/>
      <c r="AA117" s="248"/>
      <c r="AB117" s="248"/>
      <c r="AC117" s="248"/>
      <c r="AD117" s="248"/>
      <c r="AE117" s="248"/>
    </row>
    <row r="118" spans="1:31" x14ac:dyDescent="0.35">
      <c r="A118" s="414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8"/>
      <c r="X118" s="248"/>
      <c r="Y118" s="248"/>
      <c r="Z118" s="248"/>
      <c r="AA118" s="248"/>
      <c r="AB118" s="248"/>
      <c r="AC118" s="248"/>
      <c r="AD118" s="248"/>
      <c r="AE118" s="248"/>
    </row>
    <row r="119" spans="1:31" x14ac:dyDescent="0.35">
      <c r="A119" s="414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8"/>
      <c r="X119" s="248"/>
      <c r="Y119" s="248"/>
      <c r="Z119" s="248"/>
      <c r="AA119" s="248"/>
      <c r="AB119" s="248"/>
      <c r="AC119" s="248"/>
      <c r="AD119" s="248"/>
      <c r="AE119" s="248"/>
    </row>
    <row r="120" spans="1:31" x14ac:dyDescent="0.35">
      <c r="A120" s="414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8"/>
      <c r="X120" s="248"/>
      <c r="Y120" s="248"/>
      <c r="Z120" s="248"/>
      <c r="AA120" s="248"/>
      <c r="AB120" s="248"/>
      <c r="AC120" s="248"/>
      <c r="AD120" s="248"/>
      <c r="AE120" s="248"/>
    </row>
    <row r="121" spans="1:31" x14ac:dyDescent="0.35">
      <c r="A121" s="414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8"/>
      <c r="X121" s="248"/>
      <c r="Y121" s="248"/>
      <c r="Z121" s="248"/>
      <c r="AA121" s="248"/>
      <c r="AB121" s="248"/>
      <c r="AC121" s="248"/>
      <c r="AD121" s="248"/>
      <c r="AE121" s="248"/>
    </row>
    <row r="122" spans="1:31" x14ac:dyDescent="0.35">
      <c r="A122" s="414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8"/>
      <c r="X122" s="248"/>
      <c r="Y122" s="248"/>
      <c r="Z122" s="248"/>
      <c r="AA122" s="248"/>
      <c r="AB122" s="248"/>
      <c r="AC122" s="248"/>
      <c r="AD122" s="248"/>
      <c r="AE122" s="248"/>
    </row>
    <row r="123" spans="1:31" x14ac:dyDescent="0.35">
      <c r="A123" s="414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8"/>
      <c r="X123" s="248"/>
      <c r="Y123" s="248"/>
      <c r="Z123" s="248"/>
      <c r="AA123" s="248"/>
      <c r="AB123" s="248"/>
      <c r="AC123" s="248"/>
      <c r="AD123" s="248"/>
      <c r="AE123" s="248"/>
    </row>
    <row r="124" spans="1:31" x14ac:dyDescent="0.35">
      <c r="A124" s="414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8"/>
      <c r="X124" s="248"/>
      <c r="Y124" s="248"/>
      <c r="Z124" s="248"/>
      <c r="AA124" s="248"/>
      <c r="AB124" s="248"/>
      <c r="AC124" s="248"/>
      <c r="AD124" s="248"/>
      <c r="AE124" s="248"/>
    </row>
    <row r="125" spans="1:31" x14ac:dyDescent="0.35">
      <c r="A125" s="414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8"/>
      <c r="X125" s="248"/>
      <c r="Y125" s="248"/>
      <c r="Z125" s="248"/>
      <c r="AA125" s="248"/>
      <c r="AB125" s="248"/>
      <c r="AC125" s="248"/>
      <c r="AD125" s="248"/>
      <c r="AE125" s="248"/>
    </row>
    <row r="126" spans="1:31" x14ac:dyDescent="0.35">
      <c r="A126" s="414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8"/>
      <c r="X126" s="248"/>
      <c r="Y126" s="248"/>
      <c r="Z126" s="248"/>
      <c r="AA126" s="248"/>
      <c r="AB126" s="248"/>
      <c r="AC126" s="248"/>
      <c r="AD126" s="248"/>
      <c r="AE126" s="248"/>
    </row>
    <row r="127" spans="1:31" x14ac:dyDescent="0.35">
      <c r="A127" s="414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8"/>
      <c r="X127" s="248"/>
      <c r="Y127" s="248"/>
      <c r="Z127" s="248"/>
      <c r="AA127" s="248"/>
      <c r="AB127" s="248"/>
      <c r="AC127" s="248"/>
      <c r="AD127" s="248"/>
      <c r="AE127" s="248"/>
    </row>
    <row r="128" spans="1:31" x14ac:dyDescent="0.35">
      <c r="A128" s="414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8"/>
      <c r="X128" s="248"/>
      <c r="Y128" s="248"/>
      <c r="Z128" s="248"/>
      <c r="AA128" s="248"/>
      <c r="AB128" s="248"/>
      <c r="AC128" s="248"/>
      <c r="AD128" s="248"/>
      <c r="AE128" s="248"/>
    </row>
    <row r="129" spans="1:31" x14ac:dyDescent="0.35">
      <c r="A129" s="414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8"/>
      <c r="X129" s="248"/>
      <c r="Y129" s="248"/>
      <c r="Z129" s="248"/>
      <c r="AA129" s="248"/>
      <c r="AB129" s="248"/>
      <c r="AC129" s="248"/>
      <c r="AD129" s="248"/>
      <c r="AE129" s="248"/>
    </row>
    <row r="130" spans="1:31" x14ac:dyDescent="0.35">
      <c r="A130" s="414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8"/>
      <c r="X130" s="248"/>
      <c r="Y130" s="248"/>
      <c r="Z130" s="248"/>
      <c r="AA130" s="248"/>
      <c r="AB130" s="248"/>
      <c r="AC130" s="248"/>
      <c r="AD130" s="248"/>
      <c r="AE130" s="248"/>
    </row>
    <row r="131" spans="1:31" x14ac:dyDescent="0.35">
      <c r="A131" s="414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8"/>
      <c r="X131" s="248"/>
      <c r="Y131" s="248"/>
      <c r="Z131" s="248"/>
      <c r="AA131" s="248"/>
      <c r="AB131" s="248"/>
      <c r="AC131" s="248"/>
      <c r="AD131" s="248"/>
      <c r="AE131" s="248"/>
    </row>
    <row r="132" spans="1:31" x14ac:dyDescent="0.35">
      <c r="A132" s="414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8"/>
      <c r="X132" s="248"/>
      <c r="Y132" s="248"/>
      <c r="Z132" s="248"/>
      <c r="AA132" s="248"/>
      <c r="AB132" s="248"/>
      <c r="AC132" s="248"/>
      <c r="AD132" s="248"/>
      <c r="AE132" s="248"/>
    </row>
    <row r="133" spans="1:31" x14ac:dyDescent="0.35">
      <c r="A133" s="414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8"/>
      <c r="X133" s="248"/>
      <c r="Y133" s="248"/>
      <c r="Z133" s="248"/>
      <c r="AA133" s="248"/>
      <c r="AB133" s="248"/>
      <c r="AC133" s="248"/>
      <c r="AD133" s="248"/>
      <c r="AE133" s="248"/>
    </row>
    <row r="134" spans="1:31" x14ac:dyDescent="0.35">
      <c r="A134" s="414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8"/>
      <c r="X134" s="248"/>
      <c r="Y134" s="248"/>
      <c r="Z134" s="248"/>
      <c r="AA134" s="248"/>
      <c r="AB134" s="248"/>
      <c r="AC134" s="248"/>
      <c r="AD134" s="248"/>
      <c r="AE134" s="248"/>
    </row>
    <row r="135" spans="1:31" x14ac:dyDescent="0.35">
      <c r="A135" s="414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8"/>
      <c r="X135" s="248"/>
      <c r="Y135" s="248"/>
      <c r="Z135" s="248"/>
      <c r="AA135" s="248"/>
      <c r="AB135" s="248"/>
      <c r="AC135" s="248"/>
      <c r="AD135" s="248"/>
      <c r="AE135" s="248"/>
    </row>
    <row r="136" spans="1:31" x14ac:dyDescent="0.35">
      <c r="A136" s="414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8"/>
      <c r="X136" s="248"/>
      <c r="Y136" s="248"/>
      <c r="Z136" s="248"/>
      <c r="AA136" s="248"/>
      <c r="AB136" s="248"/>
      <c r="AC136" s="248"/>
      <c r="AD136" s="248"/>
      <c r="AE136" s="248"/>
    </row>
    <row r="137" spans="1:31" x14ac:dyDescent="0.35">
      <c r="A137" s="414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8"/>
      <c r="X137" s="248"/>
      <c r="Y137" s="248"/>
      <c r="Z137" s="248"/>
      <c r="AA137" s="248"/>
      <c r="AB137" s="248"/>
      <c r="AC137" s="248"/>
      <c r="AD137" s="248"/>
      <c r="AE137" s="248"/>
    </row>
    <row r="138" spans="1:31" x14ac:dyDescent="0.35">
      <c r="A138" s="414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8"/>
      <c r="X138" s="248"/>
      <c r="Y138" s="248"/>
      <c r="Z138" s="248"/>
      <c r="AA138" s="248"/>
      <c r="AB138" s="248"/>
      <c r="AC138" s="248"/>
      <c r="AD138" s="248"/>
      <c r="AE138" s="248"/>
    </row>
    <row r="139" spans="1:31" x14ac:dyDescent="0.35">
      <c r="A139" s="414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8"/>
      <c r="X139" s="248"/>
      <c r="Y139" s="248"/>
      <c r="Z139" s="248"/>
      <c r="AA139" s="248"/>
      <c r="AB139" s="248"/>
      <c r="AC139" s="248"/>
      <c r="AD139" s="248"/>
      <c r="AE139" s="248"/>
    </row>
    <row r="140" spans="1:31" x14ac:dyDescent="0.35">
      <c r="A140" s="414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8"/>
      <c r="X140" s="248"/>
      <c r="Y140" s="248"/>
      <c r="Z140" s="248"/>
      <c r="AA140" s="248"/>
      <c r="AB140" s="248"/>
      <c r="AC140" s="248"/>
      <c r="AD140" s="248"/>
      <c r="AE140" s="248"/>
    </row>
    <row r="141" spans="1:31" x14ac:dyDescent="0.35">
      <c r="A141" s="414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8"/>
      <c r="X141" s="248"/>
      <c r="Y141" s="248"/>
      <c r="Z141" s="248"/>
      <c r="AA141" s="248"/>
      <c r="AB141" s="248"/>
      <c r="AC141" s="248"/>
      <c r="AD141" s="248"/>
      <c r="AE141" s="248"/>
    </row>
    <row r="142" spans="1:31" x14ac:dyDescent="0.35">
      <c r="A142" s="414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8"/>
      <c r="X142" s="248"/>
      <c r="Y142" s="248"/>
      <c r="Z142" s="248"/>
      <c r="AA142" s="248"/>
      <c r="AB142" s="248"/>
      <c r="AC142" s="248"/>
      <c r="AD142" s="248"/>
      <c r="AE142" s="248"/>
    </row>
    <row r="143" spans="1:31" x14ac:dyDescent="0.35">
      <c r="A143" s="414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8"/>
      <c r="X143" s="248"/>
      <c r="Y143" s="248"/>
      <c r="Z143" s="248"/>
      <c r="AA143" s="248"/>
      <c r="AB143" s="248"/>
      <c r="AC143" s="248"/>
      <c r="AD143" s="248"/>
      <c r="AE143" s="248"/>
    </row>
    <row r="144" spans="1:31" x14ac:dyDescent="0.35">
      <c r="A144" s="414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8"/>
      <c r="X144" s="248"/>
      <c r="Y144" s="248"/>
      <c r="Z144" s="248"/>
      <c r="AA144" s="248"/>
      <c r="AB144" s="248"/>
      <c r="AC144" s="248"/>
      <c r="AD144" s="248"/>
      <c r="AE144" s="248"/>
    </row>
    <row r="145" spans="1:31" x14ac:dyDescent="0.35">
      <c r="A145" s="414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8"/>
      <c r="X145" s="248"/>
      <c r="Y145" s="248"/>
      <c r="Z145" s="248"/>
      <c r="AA145" s="248"/>
      <c r="AB145" s="248"/>
      <c r="AC145" s="248"/>
      <c r="AD145" s="248"/>
      <c r="AE145" s="248"/>
    </row>
    <row r="146" spans="1:31" x14ac:dyDescent="0.35">
      <c r="A146" s="246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8"/>
      <c r="X146" s="248"/>
      <c r="Y146" s="248"/>
      <c r="Z146" s="248"/>
      <c r="AA146" s="248"/>
      <c r="AB146" s="248"/>
      <c r="AC146" s="248"/>
      <c r="AD146" s="248"/>
      <c r="AE146" s="248"/>
    </row>
    <row r="147" spans="1:31" x14ac:dyDescent="0.35">
      <c r="A147" s="246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8"/>
      <c r="X147" s="248"/>
      <c r="Y147" s="248"/>
      <c r="Z147" s="248"/>
      <c r="AA147" s="248"/>
      <c r="AB147" s="248"/>
      <c r="AC147" s="248"/>
      <c r="AD147" s="248"/>
      <c r="AE147" s="248"/>
    </row>
    <row r="148" spans="1:31" x14ac:dyDescent="0.35">
      <c r="A148" s="246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8"/>
      <c r="X148" s="248"/>
      <c r="Y148" s="248"/>
      <c r="Z148" s="248"/>
      <c r="AA148" s="248"/>
      <c r="AB148" s="248"/>
      <c r="AC148" s="248"/>
      <c r="AD148" s="248"/>
      <c r="AE148" s="248"/>
    </row>
    <row r="149" spans="1:31" x14ac:dyDescent="0.35">
      <c r="A149" s="246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8"/>
      <c r="X149" s="248"/>
      <c r="Y149" s="248"/>
      <c r="Z149" s="248"/>
      <c r="AA149" s="248"/>
      <c r="AB149" s="248"/>
      <c r="AC149" s="248"/>
      <c r="AD149" s="248"/>
      <c r="AE149" s="248"/>
    </row>
    <row r="150" spans="1:31" x14ac:dyDescent="0.35">
      <c r="A150" s="246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8"/>
      <c r="X150" s="248"/>
      <c r="Y150" s="248"/>
      <c r="Z150" s="248"/>
      <c r="AA150" s="248"/>
      <c r="AB150" s="248"/>
      <c r="AC150" s="248"/>
      <c r="AD150" s="248"/>
      <c r="AE150" s="248"/>
    </row>
    <row r="151" spans="1:31" x14ac:dyDescent="0.35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8"/>
      <c r="X151" s="248"/>
      <c r="Y151" s="248"/>
      <c r="Z151" s="248"/>
      <c r="AA151" s="248"/>
      <c r="AB151" s="248"/>
      <c r="AC151" s="248"/>
      <c r="AD151" s="248"/>
      <c r="AE151" s="248"/>
    </row>
    <row r="152" spans="1:31" x14ac:dyDescent="0.35">
      <c r="A152" s="246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8"/>
      <c r="X152" s="248"/>
      <c r="Y152" s="248"/>
      <c r="Z152" s="248"/>
      <c r="AA152" s="248"/>
      <c r="AB152" s="248"/>
      <c r="AC152" s="248"/>
      <c r="AD152" s="248"/>
      <c r="AE152" s="248"/>
    </row>
    <row r="153" spans="1:31" x14ac:dyDescent="0.35">
      <c r="A153" s="246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8"/>
      <c r="X153" s="248"/>
      <c r="Y153" s="248"/>
      <c r="Z153" s="248"/>
      <c r="AA153" s="248"/>
      <c r="AB153" s="248"/>
      <c r="AC153" s="248"/>
      <c r="AD153" s="248"/>
      <c r="AE153" s="248"/>
    </row>
    <row r="154" spans="1:31" x14ac:dyDescent="0.35">
      <c r="A154" s="246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8"/>
      <c r="X154" s="248"/>
      <c r="Y154" s="248"/>
      <c r="Z154" s="248"/>
      <c r="AA154" s="248"/>
      <c r="AB154" s="248"/>
      <c r="AC154" s="248"/>
      <c r="AD154" s="248"/>
      <c r="AE154" s="248"/>
    </row>
    <row r="155" spans="1:31" x14ac:dyDescent="0.35">
      <c r="A155" s="246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8"/>
      <c r="X155" s="248"/>
      <c r="Y155" s="248"/>
      <c r="Z155" s="248"/>
      <c r="AA155" s="248"/>
      <c r="AB155" s="248"/>
      <c r="AC155" s="248"/>
      <c r="AD155" s="248"/>
      <c r="AE155" s="248"/>
    </row>
    <row r="156" spans="1:31" x14ac:dyDescent="0.35">
      <c r="A156" s="246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8"/>
      <c r="X156" s="248"/>
      <c r="Y156" s="248"/>
      <c r="Z156" s="248"/>
      <c r="AA156" s="248"/>
      <c r="AB156" s="248"/>
      <c r="AC156" s="248"/>
      <c r="AD156" s="248"/>
      <c r="AE156" s="248"/>
    </row>
    <row r="157" spans="1:31" x14ac:dyDescent="0.35">
      <c r="A157" s="246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8"/>
      <c r="X157" s="248"/>
      <c r="Y157" s="248"/>
      <c r="Z157" s="248"/>
      <c r="AA157" s="248"/>
      <c r="AB157" s="248"/>
      <c r="AC157" s="248"/>
      <c r="AD157" s="248"/>
      <c r="AE157" s="248"/>
    </row>
    <row r="158" spans="1:31" x14ac:dyDescent="0.35">
      <c r="A158" s="246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8"/>
      <c r="X158" s="248"/>
      <c r="Y158" s="248"/>
      <c r="Z158" s="248"/>
      <c r="AA158" s="248"/>
      <c r="AB158" s="248"/>
      <c r="AC158" s="248"/>
      <c r="AD158" s="248"/>
      <c r="AE158" s="248"/>
    </row>
    <row r="159" spans="1:31" x14ac:dyDescent="0.35">
      <c r="A159" s="246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8"/>
      <c r="X159" s="248"/>
      <c r="Y159" s="248"/>
      <c r="Z159" s="248"/>
      <c r="AA159" s="248"/>
      <c r="AB159" s="248"/>
      <c r="AC159" s="248"/>
      <c r="AD159" s="248"/>
      <c r="AE159" s="248"/>
    </row>
    <row r="160" spans="1:31" x14ac:dyDescent="0.35">
      <c r="A160" s="246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8"/>
      <c r="X160" s="248"/>
      <c r="Y160" s="248"/>
      <c r="Z160" s="248"/>
      <c r="AA160" s="248"/>
      <c r="AB160" s="248"/>
      <c r="AC160" s="248"/>
      <c r="AD160" s="248"/>
      <c r="AE160" s="248"/>
    </row>
    <row r="161" spans="1:31" x14ac:dyDescent="0.35">
      <c r="A161" s="246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8"/>
      <c r="X161" s="248"/>
      <c r="Y161" s="248"/>
      <c r="Z161" s="248"/>
      <c r="AA161" s="248"/>
      <c r="AB161" s="248"/>
      <c r="AC161" s="248"/>
      <c r="AD161" s="248"/>
      <c r="AE161" s="248"/>
    </row>
    <row r="162" spans="1:31" x14ac:dyDescent="0.35">
      <c r="A162" s="246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8"/>
      <c r="X162" s="248"/>
      <c r="Y162" s="248"/>
      <c r="Z162" s="248"/>
      <c r="AA162" s="248"/>
      <c r="AB162" s="248"/>
      <c r="AC162" s="248"/>
      <c r="AD162" s="248"/>
      <c r="AE162" s="248"/>
    </row>
    <row r="163" spans="1:31" x14ac:dyDescent="0.35">
      <c r="A163" s="246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8"/>
      <c r="X163" s="248"/>
      <c r="Y163" s="248"/>
      <c r="Z163" s="248"/>
      <c r="AA163" s="248"/>
      <c r="AB163" s="248"/>
      <c r="AC163" s="248"/>
      <c r="AD163" s="248"/>
      <c r="AE163" s="248"/>
    </row>
    <row r="164" spans="1:31" x14ac:dyDescent="0.35">
      <c r="A164" s="246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8"/>
      <c r="X164" s="248"/>
      <c r="Y164" s="248"/>
      <c r="Z164" s="248"/>
      <c r="AA164" s="248"/>
      <c r="AB164" s="248"/>
      <c r="AC164" s="248"/>
      <c r="AD164" s="248"/>
      <c r="AE164" s="248"/>
    </row>
    <row r="165" spans="1:31" x14ac:dyDescent="0.35">
      <c r="A165" s="246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8"/>
      <c r="X165" s="248"/>
      <c r="Y165" s="248"/>
      <c r="Z165" s="248"/>
      <c r="AA165" s="248"/>
      <c r="AB165" s="248"/>
      <c r="AC165" s="248"/>
      <c r="AD165" s="248"/>
      <c r="AE165" s="248"/>
    </row>
    <row r="166" spans="1:31" x14ac:dyDescent="0.35">
      <c r="A166" s="246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8"/>
      <c r="X166" s="248"/>
      <c r="Y166" s="248"/>
      <c r="Z166" s="248"/>
      <c r="AA166" s="248"/>
      <c r="AB166" s="248"/>
      <c r="AC166" s="248"/>
      <c r="AD166" s="248"/>
      <c r="AE166" s="248"/>
    </row>
    <row r="167" spans="1:31" x14ac:dyDescent="0.35">
      <c r="A167" s="246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8"/>
      <c r="X167" s="248"/>
      <c r="Y167" s="248"/>
      <c r="Z167" s="248"/>
      <c r="AA167" s="248"/>
      <c r="AB167" s="248"/>
      <c r="AC167" s="248"/>
      <c r="AD167" s="248"/>
      <c r="AE167" s="248"/>
    </row>
    <row r="168" spans="1:31" x14ac:dyDescent="0.35">
      <c r="A168" s="246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248"/>
      <c r="X168" s="248"/>
      <c r="Y168" s="248"/>
      <c r="Z168" s="248"/>
      <c r="AA168" s="248"/>
      <c r="AB168" s="248"/>
      <c r="AC168" s="248"/>
      <c r="AD168" s="248"/>
      <c r="AE168" s="248"/>
    </row>
    <row r="169" spans="1:31" x14ac:dyDescent="0.35">
      <c r="A169" s="246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8"/>
      <c r="X169" s="248"/>
      <c r="Y169" s="248"/>
      <c r="Z169" s="248"/>
      <c r="AA169" s="248"/>
      <c r="AB169" s="248"/>
      <c r="AC169" s="248"/>
      <c r="AD169" s="248"/>
      <c r="AE169" s="248"/>
    </row>
    <row r="170" spans="1:31" x14ac:dyDescent="0.35">
      <c r="A170" s="246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8"/>
      <c r="X170" s="248"/>
      <c r="Y170" s="248"/>
      <c r="Z170" s="248"/>
      <c r="AA170" s="248"/>
      <c r="AB170" s="248"/>
      <c r="AC170" s="248"/>
      <c r="AD170" s="248"/>
      <c r="AE170" s="248"/>
    </row>
    <row r="171" spans="1:31" x14ac:dyDescent="0.35">
      <c r="A171" s="246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8"/>
      <c r="X171" s="248"/>
      <c r="Y171" s="248"/>
      <c r="Z171" s="248"/>
      <c r="AA171" s="248"/>
      <c r="AB171" s="248"/>
      <c r="AC171" s="248"/>
      <c r="AD171" s="248"/>
      <c r="AE171" s="248"/>
    </row>
    <row r="172" spans="1:31" x14ac:dyDescent="0.35">
      <c r="A172" s="246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8"/>
      <c r="X172" s="248"/>
      <c r="Y172" s="248"/>
      <c r="Z172" s="248"/>
      <c r="AA172" s="248"/>
      <c r="AB172" s="248"/>
      <c r="AC172" s="248"/>
      <c r="AD172" s="248"/>
      <c r="AE172" s="248"/>
    </row>
    <row r="173" spans="1:31" x14ac:dyDescent="0.35">
      <c r="A173" s="246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8"/>
      <c r="X173" s="248"/>
      <c r="Y173" s="248"/>
      <c r="Z173" s="248"/>
      <c r="AA173" s="248"/>
      <c r="AB173" s="248"/>
      <c r="AC173" s="248"/>
      <c r="AD173" s="248"/>
      <c r="AE173" s="248"/>
    </row>
    <row r="174" spans="1:31" x14ac:dyDescent="0.35">
      <c r="A174" s="246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8"/>
      <c r="X174" s="248"/>
      <c r="Y174" s="248"/>
      <c r="Z174" s="248"/>
      <c r="AA174" s="248"/>
      <c r="AB174" s="248"/>
      <c r="AC174" s="248"/>
      <c r="AD174" s="248"/>
      <c r="AE174" s="248"/>
    </row>
    <row r="175" spans="1:31" x14ac:dyDescent="0.35">
      <c r="A175" s="246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8"/>
      <c r="X175" s="248"/>
      <c r="Y175" s="248"/>
      <c r="Z175" s="248"/>
      <c r="AA175" s="248"/>
      <c r="AB175" s="248"/>
      <c r="AC175" s="248"/>
      <c r="AD175" s="248"/>
      <c r="AE175" s="248"/>
    </row>
    <row r="176" spans="1:31" x14ac:dyDescent="0.35">
      <c r="A176" s="246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8"/>
      <c r="X176" s="248"/>
      <c r="Y176" s="248"/>
      <c r="Z176" s="248"/>
      <c r="AA176" s="248"/>
      <c r="AB176" s="248"/>
      <c r="AC176" s="248"/>
      <c r="AD176" s="248"/>
      <c r="AE176" s="248"/>
    </row>
    <row r="177" spans="1:31" x14ac:dyDescent="0.35">
      <c r="A177" s="246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8"/>
      <c r="X177" s="248"/>
      <c r="Y177" s="248"/>
      <c r="Z177" s="248"/>
      <c r="AA177" s="248"/>
      <c r="AB177" s="248"/>
      <c r="AC177" s="248"/>
      <c r="AD177" s="248"/>
      <c r="AE177" s="248"/>
    </row>
    <row r="178" spans="1:31" x14ac:dyDescent="0.35">
      <c r="A178" s="246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8"/>
      <c r="X178" s="248"/>
      <c r="Y178" s="248"/>
      <c r="Z178" s="248"/>
      <c r="AA178" s="248"/>
      <c r="AB178" s="248"/>
      <c r="AC178" s="248"/>
      <c r="AD178" s="248"/>
      <c r="AE178" s="248"/>
    </row>
    <row r="179" spans="1:31" x14ac:dyDescent="0.35">
      <c r="A179" s="246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8"/>
      <c r="X179" s="248"/>
      <c r="Y179" s="248"/>
      <c r="Z179" s="248"/>
      <c r="AA179" s="248"/>
      <c r="AB179" s="248"/>
      <c r="AC179" s="248"/>
      <c r="AD179" s="248"/>
      <c r="AE179" s="248"/>
    </row>
    <row r="180" spans="1:31" x14ac:dyDescent="0.35">
      <c r="A180" s="246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8"/>
      <c r="X180" s="248"/>
      <c r="Y180" s="248"/>
      <c r="Z180" s="248"/>
      <c r="AA180" s="248"/>
      <c r="AB180" s="248"/>
      <c r="AC180" s="248"/>
      <c r="AD180" s="248"/>
      <c r="AE180" s="248"/>
    </row>
    <row r="181" spans="1:31" x14ac:dyDescent="0.35">
      <c r="A181" s="246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8"/>
      <c r="X181" s="248"/>
      <c r="Y181" s="248"/>
      <c r="Z181" s="248"/>
      <c r="AA181" s="248"/>
      <c r="AB181" s="248"/>
      <c r="AC181" s="248"/>
      <c r="AD181" s="248"/>
      <c r="AE181" s="248"/>
    </row>
    <row r="182" spans="1:31" x14ac:dyDescent="0.35">
      <c r="A182" s="246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8"/>
      <c r="X182" s="248"/>
      <c r="Y182" s="248"/>
      <c r="Z182" s="248"/>
      <c r="AA182" s="248"/>
      <c r="AB182" s="248"/>
      <c r="AC182" s="248"/>
      <c r="AD182" s="248"/>
      <c r="AE182" s="248"/>
    </row>
    <row r="183" spans="1:31" x14ac:dyDescent="0.35">
      <c r="A183" s="246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8"/>
      <c r="X183" s="248"/>
      <c r="Y183" s="248"/>
      <c r="Z183" s="248"/>
      <c r="AA183" s="248"/>
      <c r="AB183" s="248"/>
      <c r="AC183" s="248"/>
      <c r="AD183" s="248"/>
      <c r="AE183" s="248"/>
    </row>
    <row r="184" spans="1:31" x14ac:dyDescent="0.35">
      <c r="A184" s="246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8"/>
      <c r="X184" s="248"/>
      <c r="Y184" s="248"/>
      <c r="Z184" s="248"/>
      <c r="AA184" s="248"/>
      <c r="AB184" s="248"/>
      <c r="AC184" s="248"/>
      <c r="AD184" s="248"/>
      <c r="AE184" s="248"/>
    </row>
    <row r="185" spans="1:31" x14ac:dyDescent="0.35">
      <c r="A185" s="246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8"/>
      <c r="X185" s="248"/>
      <c r="Y185" s="248"/>
      <c r="Z185" s="248"/>
      <c r="AA185" s="248"/>
      <c r="AB185" s="248"/>
      <c r="AC185" s="248"/>
      <c r="AD185" s="248"/>
      <c r="AE185" s="248"/>
    </row>
    <row r="186" spans="1:31" x14ac:dyDescent="0.35">
      <c r="A186" s="246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8"/>
      <c r="X186" s="248"/>
      <c r="Y186" s="248"/>
      <c r="Z186" s="248"/>
      <c r="AA186" s="248"/>
      <c r="AB186" s="248"/>
      <c r="AC186" s="248"/>
      <c r="AD186" s="248"/>
      <c r="AE186" s="248"/>
    </row>
    <row r="187" spans="1:31" x14ac:dyDescent="0.35">
      <c r="A187" s="246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8"/>
      <c r="X187" s="248"/>
      <c r="Y187" s="248"/>
      <c r="Z187" s="248"/>
      <c r="AA187" s="248"/>
      <c r="AB187" s="248"/>
      <c r="AC187" s="248"/>
      <c r="AD187" s="248"/>
      <c r="AE187" s="248"/>
    </row>
    <row r="188" spans="1:31" x14ac:dyDescent="0.35">
      <c r="A188" s="246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8"/>
      <c r="X188" s="248"/>
      <c r="Y188" s="248"/>
      <c r="Z188" s="248"/>
      <c r="AA188" s="248"/>
      <c r="AB188" s="248"/>
      <c r="AC188" s="248"/>
      <c r="AD188" s="248"/>
      <c r="AE188" s="248"/>
    </row>
    <row r="189" spans="1:31" x14ac:dyDescent="0.35">
      <c r="A189" s="246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8"/>
      <c r="X189" s="248"/>
      <c r="Y189" s="248"/>
      <c r="Z189" s="248"/>
      <c r="AA189" s="248"/>
      <c r="AB189" s="248"/>
      <c r="AC189" s="248"/>
      <c r="AD189" s="248"/>
      <c r="AE189" s="248"/>
    </row>
    <row r="190" spans="1:31" x14ac:dyDescent="0.35">
      <c r="A190" s="246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8"/>
      <c r="X190" s="248"/>
      <c r="Y190" s="248"/>
      <c r="Z190" s="248"/>
      <c r="AA190" s="248"/>
      <c r="AB190" s="248"/>
      <c r="AC190" s="248"/>
      <c r="AD190" s="248"/>
      <c r="AE190" s="248"/>
    </row>
    <row r="191" spans="1:31" x14ac:dyDescent="0.35">
      <c r="A191" s="246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8"/>
      <c r="X191" s="248"/>
      <c r="Y191" s="248"/>
      <c r="Z191" s="248"/>
      <c r="AA191" s="248"/>
      <c r="AB191" s="248"/>
      <c r="AC191" s="248"/>
      <c r="AD191" s="248"/>
      <c r="AE191" s="248"/>
    </row>
    <row r="192" spans="1:31" x14ac:dyDescent="0.35">
      <c r="A192" s="246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8"/>
      <c r="X192" s="248"/>
      <c r="Y192" s="248"/>
      <c r="Z192" s="248"/>
      <c r="AA192" s="248"/>
      <c r="AB192" s="248"/>
      <c r="AC192" s="248"/>
      <c r="AD192" s="248"/>
      <c r="AE192" s="248"/>
    </row>
    <row r="193" spans="1:31" x14ac:dyDescent="0.35">
      <c r="A193" s="246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8"/>
      <c r="X193" s="248"/>
      <c r="Y193" s="248"/>
      <c r="Z193" s="248"/>
      <c r="AA193" s="248"/>
      <c r="AB193" s="248"/>
      <c r="AC193" s="248"/>
      <c r="AD193" s="248"/>
      <c r="AE193" s="248"/>
    </row>
    <row r="194" spans="1:31" x14ac:dyDescent="0.35">
      <c r="A194" s="246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8"/>
      <c r="X194" s="248"/>
      <c r="Y194" s="248"/>
      <c r="Z194" s="248"/>
      <c r="AA194" s="248"/>
      <c r="AB194" s="248"/>
      <c r="AC194" s="248"/>
      <c r="AD194" s="248"/>
      <c r="AE194" s="248"/>
    </row>
    <row r="195" spans="1:31" x14ac:dyDescent="0.35">
      <c r="A195" s="246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8"/>
      <c r="X195" s="248"/>
      <c r="Y195" s="248"/>
      <c r="Z195" s="248"/>
      <c r="AA195" s="248"/>
      <c r="AB195" s="248"/>
      <c r="AC195" s="248"/>
      <c r="AD195" s="248"/>
      <c r="AE195" s="248"/>
    </row>
    <row r="196" spans="1:31" x14ac:dyDescent="0.35">
      <c r="A196" s="246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8"/>
      <c r="X196" s="248"/>
      <c r="Y196" s="248"/>
      <c r="Z196" s="248"/>
      <c r="AA196" s="248"/>
      <c r="AB196" s="248"/>
      <c r="AC196" s="248"/>
      <c r="AD196" s="248"/>
      <c r="AE196" s="248"/>
    </row>
    <row r="197" spans="1:31" x14ac:dyDescent="0.35">
      <c r="A197" s="246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8"/>
      <c r="X197" s="248"/>
      <c r="Y197" s="248"/>
      <c r="Z197" s="248"/>
      <c r="AA197" s="248"/>
      <c r="AB197" s="248"/>
      <c r="AC197" s="248"/>
      <c r="AD197" s="248"/>
      <c r="AE197" s="248"/>
    </row>
    <row r="198" spans="1:31" x14ac:dyDescent="0.35">
      <c r="A198" s="246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8"/>
      <c r="X198" s="248"/>
      <c r="Y198" s="248"/>
      <c r="Z198" s="248"/>
      <c r="AA198" s="248"/>
      <c r="AB198" s="248"/>
      <c r="AC198" s="248"/>
      <c r="AD198" s="248"/>
      <c r="AE198" s="248"/>
    </row>
    <row r="199" spans="1:31" x14ac:dyDescent="0.35">
      <c r="A199" s="246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8"/>
      <c r="X199" s="248"/>
      <c r="Y199" s="248"/>
      <c r="Z199" s="248"/>
      <c r="AA199" s="248"/>
      <c r="AB199" s="248"/>
      <c r="AC199" s="248"/>
      <c r="AD199" s="248"/>
      <c r="AE199" s="248"/>
    </row>
    <row r="200" spans="1:31" x14ac:dyDescent="0.35">
      <c r="A200" s="246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8"/>
      <c r="X200" s="248"/>
      <c r="Y200" s="248"/>
      <c r="Z200" s="248"/>
      <c r="AA200" s="248"/>
      <c r="AB200" s="248"/>
      <c r="AC200" s="248"/>
      <c r="AD200" s="248"/>
      <c r="AE200" s="248"/>
    </row>
    <row r="201" spans="1:31" x14ac:dyDescent="0.35">
      <c r="A201" s="246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8"/>
      <c r="X201" s="248"/>
      <c r="Y201" s="248"/>
      <c r="Z201" s="248"/>
      <c r="AA201" s="248"/>
      <c r="AB201" s="248"/>
      <c r="AC201" s="248"/>
      <c r="AD201" s="248"/>
      <c r="AE201" s="248"/>
    </row>
    <row r="202" spans="1:31" x14ac:dyDescent="0.35">
      <c r="A202" s="246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8"/>
      <c r="X202" s="248"/>
      <c r="Y202" s="248"/>
      <c r="Z202" s="248"/>
      <c r="AA202" s="248"/>
      <c r="AB202" s="248"/>
      <c r="AC202" s="248"/>
      <c r="AD202" s="248"/>
      <c r="AE202" s="248"/>
    </row>
    <row r="203" spans="1:31" x14ac:dyDescent="0.35">
      <c r="A203" s="246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8"/>
      <c r="X203" s="248"/>
      <c r="Y203" s="248"/>
      <c r="Z203" s="248"/>
      <c r="AA203" s="248"/>
      <c r="AB203" s="248"/>
      <c r="AC203" s="248"/>
      <c r="AD203" s="248"/>
      <c r="AE203" s="248"/>
    </row>
    <row r="204" spans="1:31" x14ac:dyDescent="0.35">
      <c r="A204" s="246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8"/>
      <c r="X204" s="248"/>
      <c r="Y204" s="248"/>
      <c r="Z204" s="248"/>
      <c r="AA204" s="248"/>
      <c r="AB204" s="248"/>
      <c r="AC204" s="248"/>
      <c r="AD204" s="248"/>
      <c r="AE204" s="248"/>
    </row>
    <row r="205" spans="1:31" x14ac:dyDescent="0.35">
      <c r="A205" s="246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8"/>
      <c r="X205" s="248"/>
      <c r="Y205" s="248"/>
      <c r="Z205" s="248"/>
      <c r="AA205" s="248"/>
      <c r="AB205" s="248"/>
      <c r="AC205" s="248"/>
      <c r="AD205" s="248"/>
      <c r="AE205" s="248"/>
    </row>
    <row r="206" spans="1:31" x14ac:dyDescent="0.35">
      <c r="A206" s="246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8"/>
      <c r="X206" s="248"/>
      <c r="Y206" s="248"/>
      <c r="Z206" s="248"/>
      <c r="AA206" s="248"/>
      <c r="AB206" s="248"/>
      <c r="AC206" s="248"/>
      <c r="AD206" s="248"/>
      <c r="AE206" s="248"/>
    </row>
    <row r="207" spans="1:31" x14ac:dyDescent="0.35">
      <c r="A207" s="246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8"/>
      <c r="X207" s="248"/>
      <c r="Y207" s="248"/>
      <c r="Z207" s="248"/>
      <c r="AA207" s="248"/>
      <c r="AB207" s="248"/>
      <c r="AC207" s="248"/>
      <c r="AD207" s="248"/>
      <c r="AE207" s="248"/>
    </row>
    <row r="208" spans="1:31" x14ac:dyDescent="0.35">
      <c r="A208" s="246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8"/>
      <c r="X208" s="248"/>
      <c r="Y208" s="248"/>
      <c r="Z208" s="248"/>
      <c r="AA208" s="248"/>
      <c r="AB208" s="248"/>
      <c r="AC208" s="248"/>
      <c r="AD208" s="248"/>
      <c r="AE208" s="248"/>
    </row>
    <row r="209" spans="1:31" x14ac:dyDescent="0.35">
      <c r="A209" s="246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8"/>
      <c r="X209" s="248"/>
      <c r="Y209" s="248"/>
      <c r="Z209" s="248"/>
      <c r="AA209" s="248"/>
      <c r="AB209" s="248"/>
      <c r="AC209" s="248"/>
      <c r="AD209" s="248"/>
      <c r="AE209" s="248"/>
    </row>
    <row r="210" spans="1:31" x14ac:dyDescent="0.35">
      <c r="A210" s="246"/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8"/>
      <c r="X210" s="248"/>
      <c r="Y210" s="248"/>
      <c r="Z210" s="248"/>
      <c r="AA210" s="248"/>
      <c r="AB210" s="248"/>
      <c r="AC210" s="248"/>
      <c r="AD210" s="248"/>
      <c r="AE210" s="248"/>
    </row>
    <row r="211" spans="1:31" x14ac:dyDescent="0.35">
      <c r="A211" s="246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8"/>
      <c r="X211" s="248"/>
      <c r="Y211" s="248"/>
      <c r="Z211" s="248"/>
      <c r="AA211" s="248"/>
      <c r="AB211" s="248"/>
      <c r="AC211" s="248"/>
      <c r="AD211" s="248"/>
      <c r="AE211" s="248"/>
    </row>
    <row r="212" spans="1:31" x14ac:dyDescent="0.35">
      <c r="A212" s="246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8"/>
      <c r="X212" s="248"/>
      <c r="Y212" s="248"/>
      <c r="Z212" s="248"/>
      <c r="AA212" s="248"/>
      <c r="AB212" s="248"/>
      <c r="AC212" s="248"/>
      <c r="AD212" s="248"/>
      <c r="AE212" s="248"/>
    </row>
    <row r="213" spans="1:31" x14ac:dyDescent="0.35">
      <c r="A213" s="246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8"/>
      <c r="X213" s="248"/>
      <c r="Y213" s="248"/>
      <c r="Z213" s="248"/>
      <c r="AA213" s="248"/>
      <c r="AB213" s="248"/>
      <c r="AC213" s="248"/>
      <c r="AD213" s="248"/>
      <c r="AE213" s="248"/>
    </row>
    <row r="214" spans="1:31" x14ac:dyDescent="0.35">
      <c r="A214" s="246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8"/>
      <c r="X214" s="248"/>
      <c r="Y214" s="248"/>
      <c r="Z214" s="248"/>
      <c r="AA214" s="248"/>
      <c r="AB214" s="248"/>
      <c r="AC214" s="248"/>
      <c r="AD214" s="248"/>
      <c r="AE214" s="248"/>
    </row>
  </sheetData>
  <mergeCells count="27">
    <mergeCell ref="T14:V14"/>
    <mergeCell ref="B2:AG2"/>
    <mergeCell ref="B3:AG3"/>
    <mergeCell ref="B4:AG4"/>
    <mergeCell ref="B5:AG5"/>
    <mergeCell ref="B6:AG6"/>
    <mergeCell ref="T9:V9"/>
    <mergeCell ref="T10:V10"/>
    <mergeCell ref="T11:V11"/>
    <mergeCell ref="T12:V12"/>
    <mergeCell ref="T13:V13"/>
    <mergeCell ref="T33:V33"/>
    <mergeCell ref="Y7:AD7"/>
    <mergeCell ref="B37:W37"/>
    <mergeCell ref="X37:AD37"/>
    <mergeCell ref="T24:V24"/>
    <mergeCell ref="T25:V25"/>
    <mergeCell ref="T26:V26"/>
    <mergeCell ref="T27:V27"/>
    <mergeCell ref="T28:V28"/>
    <mergeCell ref="T32:V32"/>
    <mergeCell ref="T15:V15"/>
    <mergeCell ref="T16:V16"/>
    <mergeCell ref="T20:V20"/>
    <mergeCell ref="T21:V21"/>
    <mergeCell ref="T22:V22"/>
    <mergeCell ref="T23:V23"/>
  </mergeCells>
  <pageMargins left="0.7" right="0.7" top="0.75" bottom="0.75" header="0.3" footer="0.3"/>
  <pageSetup paperSize="9" scale="51" orientation="portrait" r:id="rId1"/>
  <colBreaks count="1" manualBreakCount="1">
    <brk id="3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Маг ТКК ОПП</vt:lpstr>
      <vt:lpstr>Семестровка</vt:lpstr>
      <vt:lpstr>Для СО												</vt:lpstr>
      <vt:lpstr>'Для СО												'!Область_друку</vt:lpstr>
      <vt:lpstr>'Маг ТКК ОПП'!Область_друку</vt:lpstr>
      <vt:lpstr>Семестровка!Область_друку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as_romashko@ukr.net</cp:lastModifiedBy>
  <cp:lastPrinted>2021-04-13T08:41:04Z</cp:lastPrinted>
  <dcterms:created xsi:type="dcterms:W3CDTF">2020-01-20T12:14:55Z</dcterms:created>
  <dcterms:modified xsi:type="dcterms:W3CDTF">2021-04-14T03:39:47Z</dcterms:modified>
</cp:coreProperties>
</file>