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3-03-2021\комп\Наташа\Наташа\кафедра\Плани кафедри\Плани Литвина-от СА\"/>
    </mc:Choice>
  </mc:AlternateContent>
  <bookViews>
    <workbookView xWindow="0" yWindow="0" windowWidth="23040" windowHeight="9384" tabRatio="591" firstSheet="2" activeTab="6"/>
  </bookViews>
  <sheets>
    <sheet name="РНП 1 курс 2020" sheetId="23" r:id="rId1"/>
    <sheet name="РНП 2 курс 2020" sheetId="25" r:id="rId2"/>
    <sheet name="РНП квм 3 курс 2020" sheetId="27" r:id="rId3"/>
    <sheet name="РНП 4 курс 2020 квм" sheetId="33" r:id="rId4"/>
    <sheet name="ІРНП 1 курс 2020" sheetId="26" r:id="rId5"/>
    <sheet name="ІРНП 2 к_квм 2020" sheetId="30" r:id="rId6"/>
    <sheet name="ІРНП 3 к_квм2020 (2)" sheetId="35" r:id="rId7"/>
    <sheet name="Лист2" sheetId="34" r:id="rId8"/>
  </sheets>
  <definedNames>
    <definedName name="_xlnm.Print_Area" localSheetId="4">'ІРНП 1 курс 2020'!$A$1:$AM$65</definedName>
    <definedName name="_xlnm.Print_Area" localSheetId="5">'ІРНП 2 к_квм 2020'!$A$1:$AM$82</definedName>
    <definedName name="_xlnm.Print_Area" localSheetId="6">'ІРНП 3 к_квм2020 (2)'!$A$2:$AL$88</definedName>
    <definedName name="_xlnm.Print_Area" localSheetId="1">'РНП 2 курс 2020'!$A$1:$AM$74</definedName>
    <definedName name="_xlnm.Print_Area" localSheetId="3">'РНП 4 курс 2020 квм'!$A$2:$AL$83</definedName>
    <definedName name="_xlnm.Print_Area" localSheetId="2">'РНП квм 3 курс 2020'!$A$1:$AM$77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7" i="35" l="1"/>
  <c r="M43" i="35" l="1"/>
  <c r="AG43" i="33" l="1"/>
  <c r="W54" i="27"/>
  <c r="M55" i="27"/>
  <c r="N55" i="27"/>
  <c r="O55" i="27"/>
  <c r="P55" i="27"/>
  <c r="Q55" i="27"/>
  <c r="R55" i="27"/>
  <c r="S55" i="27"/>
  <c r="T55" i="27"/>
  <c r="U55" i="27"/>
  <c r="V55" i="27"/>
  <c r="X55" i="27"/>
  <c r="AC55" i="27"/>
  <c r="AD55" i="27"/>
  <c r="AE55" i="27"/>
  <c r="AF55" i="27"/>
  <c r="AG55" i="27"/>
  <c r="AH55" i="27"/>
  <c r="AI55" i="27"/>
  <c r="AJ55" i="27"/>
  <c r="AK55" i="27"/>
  <c r="AL55" i="27"/>
  <c r="AM55" i="27"/>
  <c r="AB67" i="27"/>
  <c r="AK53" i="30" l="1"/>
  <c r="AJ53" i="30"/>
  <c r="P53" i="30"/>
  <c r="S82" i="35" l="1"/>
  <c r="T81" i="35"/>
  <c r="S81" i="35"/>
  <c r="T80" i="35"/>
  <c r="S80" i="35"/>
  <c r="M70" i="35"/>
  <c r="AB66" i="35"/>
  <c r="Z64" i="35"/>
  <c r="AC59" i="35"/>
  <c r="AC60" i="35" s="1"/>
  <c r="AB59" i="35"/>
  <c r="AB60" i="35" s="1"/>
  <c r="Z59" i="35"/>
  <c r="Z60" i="35" s="1"/>
  <c r="Y59" i="35"/>
  <c r="Y60" i="35" s="1"/>
  <c r="W59" i="35"/>
  <c r="W60" i="35" s="1"/>
  <c r="AL58" i="35"/>
  <c r="AL59" i="35" s="1"/>
  <c r="AL60" i="35" s="1"/>
  <c r="AK58" i="35"/>
  <c r="AJ58" i="35"/>
  <c r="AI58" i="35"/>
  <c r="AH58" i="35"/>
  <c r="AF58" i="35"/>
  <c r="AE58" i="35"/>
  <c r="S58" i="35"/>
  <c r="O58" i="35"/>
  <c r="N58" i="35"/>
  <c r="L58" i="35"/>
  <c r="M49" i="35"/>
  <c r="M58" i="35" s="1"/>
  <c r="AK46" i="35"/>
  <c r="AJ46" i="35"/>
  <c r="AI46" i="35"/>
  <c r="AI59" i="35" s="1"/>
  <c r="AI60" i="35" s="1"/>
  <c r="AH46" i="35"/>
  <c r="AG46" i="35"/>
  <c r="AG59" i="35" s="1"/>
  <c r="AG60" i="35" s="1"/>
  <c r="AF46" i="35"/>
  <c r="AF59" i="35" s="1"/>
  <c r="AF60" i="35" s="1"/>
  <c r="AE46" i="35"/>
  <c r="S46" i="35"/>
  <c r="S59" i="35" s="1"/>
  <c r="Q46" i="35"/>
  <c r="Q59" i="35" s="1"/>
  <c r="O46" i="35"/>
  <c r="L46" i="35"/>
  <c r="N45" i="35"/>
  <c r="M45" i="35"/>
  <c r="V45" i="35" s="1"/>
  <c r="N44" i="35"/>
  <c r="M44" i="35"/>
  <c r="N43" i="35"/>
  <c r="V43" i="35" s="1"/>
  <c r="N42" i="35"/>
  <c r="M42" i="35"/>
  <c r="M41" i="35"/>
  <c r="V41" i="35" s="1"/>
  <c r="N40" i="35"/>
  <c r="M40" i="35"/>
  <c r="AE30" i="35"/>
  <c r="N30" i="35"/>
  <c r="M30" i="35"/>
  <c r="AL27" i="35"/>
  <c r="AK27" i="35"/>
  <c r="AJ27" i="35"/>
  <c r="AI27" i="35"/>
  <c r="V27" i="35"/>
  <c r="V37" i="35" s="1"/>
  <c r="S27" i="35"/>
  <c r="S37" i="35" s="1"/>
  <c r="S60" i="35" s="1"/>
  <c r="Q27" i="35"/>
  <c r="O27" i="35"/>
  <c r="N27" i="35"/>
  <c r="N37" i="35" s="1"/>
  <c r="M27" i="35"/>
  <c r="M37" i="35" s="1"/>
  <c r="S77" i="33"/>
  <c r="T76" i="33"/>
  <c r="S76" i="33"/>
  <c r="T75" i="33"/>
  <c r="T78" i="33" s="1"/>
  <c r="S75" i="33"/>
  <c r="M65" i="33"/>
  <c r="Z59" i="33"/>
  <c r="AC55" i="33"/>
  <c r="AG54" i="33"/>
  <c r="AB55" i="33"/>
  <c r="Z54" i="33"/>
  <c r="Z55" i="33" s="1"/>
  <c r="Y54" i="33"/>
  <c r="Y55" i="33" s="1"/>
  <c r="X54" i="33"/>
  <c r="W54" i="33"/>
  <c r="W55" i="33" s="1"/>
  <c r="AL53" i="33"/>
  <c r="AK53" i="33"/>
  <c r="AJ53" i="33"/>
  <c r="AI53" i="33"/>
  <c r="S53" i="33"/>
  <c r="Q53" i="33"/>
  <c r="O53" i="33"/>
  <c r="N53" i="33"/>
  <c r="M53" i="33"/>
  <c r="L53" i="33"/>
  <c r="M46" i="33"/>
  <c r="V46" i="33" s="1"/>
  <c r="V53" i="33" s="1"/>
  <c r="AL43" i="33"/>
  <c r="AL54" i="33" s="1"/>
  <c r="AL55" i="33" s="1"/>
  <c r="AK43" i="33"/>
  <c r="AK54" i="33" s="1"/>
  <c r="AK55" i="33" s="1"/>
  <c r="AJ43" i="33"/>
  <c r="AJ54" i="33" s="1"/>
  <c r="AJ55" i="33" s="1"/>
  <c r="AI43" i="33"/>
  <c r="AH43" i="33"/>
  <c r="AH54" i="33" s="1"/>
  <c r="AF43" i="33"/>
  <c r="AF54" i="33" s="1"/>
  <c r="S43" i="33"/>
  <c r="Q43" i="33"/>
  <c r="O43" i="33"/>
  <c r="O54" i="33" s="1"/>
  <c r="L43" i="33"/>
  <c r="L54" i="33" s="1"/>
  <c r="N42" i="33"/>
  <c r="M42" i="33"/>
  <c r="N41" i="33"/>
  <c r="M41" i="33"/>
  <c r="AE40" i="33"/>
  <c r="AE43" i="33" s="1"/>
  <c r="AE54" i="33" s="1"/>
  <c r="N40" i="33"/>
  <c r="M40" i="33"/>
  <c r="N39" i="33"/>
  <c r="M39" i="33"/>
  <c r="M38" i="33"/>
  <c r="V38" i="33" s="1"/>
  <c r="M37" i="33"/>
  <c r="V37" i="33" s="1"/>
  <c r="N36" i="33"/>
  <c r="M36" i="33"/>
  <c r="M35" i="33"/>
  <c r="V35" i="33" s="1"/>
  <c r="N34" i="33"/>
  <c r="M34" i="33"/>
  <c r="X31" i="33"/>
  <c r="AG30" i="33"/>
  <c r="Q30" i="33"/>
  <c r="O30" i="33"/>
  <c r="L30" i="33"/>
  <c r="AE29" i="33"/>
  <c r="AE30" i="33" s="1"/>
  <c r="N29" i="33"/>
  <c r="N30" i="33" s="1"/>
  <c r="M29" i="33"/>
  <c r="M30" i="33" s="1"/>
  <c r="AH26" i="33"/>
  <c r="AH31" i="33" s="1"/>
  <c r="AG26" i="33"/>
  <c r="AG31" i="33" s="1"/>
  <c r="AF26" i="33"/>
  <c r="S26" i="33"/>
  <c r="S31" i="33" s="1"/>
  <c r="Q26" i="33"/>
  <c r="O26" i="33"/>
  <c r="O31" i="33" s="1"/>
  <c r="O55" i="33" s="1"/>
  <c r="L26" i="33"/>
  <c r="AE25" i="33"/>
  <c r="N25" i="33"/>
  <c r="M25" i="33"/>
  <c r="V25" i="33" s="1"/>
  <c r="AE24" i="33"/>
  <c r="AE26" i="33" s="1"/>
  <c r="N24" i="33"/>
  <c r="M24" i="33"/>
  <c r="V24" i="33" s="1"/>
  <c r="Q37" i="35" l="1"/>
  <c r="Q60" i="35" s="1"/>
  <c r="V40" i="33"/>
  <c r="V42" i="33"/>
  <c r="V41" i="33"/>
  <c r="AJ59" i="35"/>
  <c r="AJ60" i="35" s="1"/>
  <c r="AF31" i="33"/>
  <c r="AF55" i="33" s="1"/>
  <c r="V36" i="33"/>
  <c r="V39" i="33"/>
  <c r="S54" i="33"/>
  <c r="S78" i="33"/>
  <c r="V44" i="35"/>
  <c r="X55" i="33"/>
  <c r="N26" i="33"/>
  <c r="N31" i="33" s="1"/>
  <c r="S55" i="33"/>
  <c r="N43" i="33"/>
  <c r="N54" i="33" s="1"/>
  <c r="AI54" i="33"/>
  <c r="AI55" i="33" s="1"/>
  <c r="V30" i="35"/>
  <c r="M46" i="35"/>
  <c r="M59" i="35" s="1"/>
  <c r="V42" i="35"/>
  <c r="T83" i="35"/>
  <c r="Q31" i="33"/>
  <c r="AH55" i="33"/>
  <c r="M43" i="33"/>
  <c r="Q54" i="33"/>
  <c r="AK59" i="35"/>
  <c r="AK60" i="35" s="1"/>
  <c r="AE31" i="33"/>
  <c r="AE55" i="33" s="1"/>
  <c r="L31" i="33"/>
  <c r="L55" i="33" s="1"/>
  <c r="N46" i="35"/>
  <c r="N59" i="35" s="1"/>
  <c r="N60" i="35" s="1"/>
  <c r="AE59" i="35"/>
  <c r="AE60" i="35" s="1"/>
  <c r="V49" i="35"/>
  <c r="V58" i="35" s="1"/>
  <c r="S83" i="35"/>
  <c r="AG55" i="33"/>
  <c r="L59" i="35"/>
  <c r="L60" i="35" s="1"/>
  <c r="AH59" i="35"/>
  <c r="AH60" i="35" s="1"/>
  <c r="V40" i="35"/>
  <c r="V26" i="33"/>
  <c r="M26" i="33"/>
  <c r="M31" i="33" s="1"/>
  <c r="M55" i="33" s="1"/>
  <c r="V29" i="33"/>
  <c r="V30" i="33" s="1"/>
  <c r="V34" i="33"/>
  <c r="V43" i="33" l="1"/>
  <c r="Q55" i="33"/>
  <c r="M60" i="35"/>
  <c r="N55" i="33"/>
  <c r="V46" i="35"/>
  <c r="V59" i="35" s="1"/>
  <c r="V60" i="35" s="1"/>
  <c r="V31" i="33"/>
  <c r="V55" i="33" s="1"/>
  <c r="M61" i="30" l="1"/>
  <c r="M53" i="30"/>
  <c r="M34" i="30"/>
  <c r="N52" i="25" l="1"/>
  <c r="AM37" i="25" l="1"/>
  <c r="AL37" i="25"/>
  <c r="AK37" i="25"/>
  <c r="R37" i="25"/>
  <c r="P37" i="25"/>
  <c r="N22" i="30" l="1"/>
  <c r="N26" i="30" s="1"/>
  <c r="O22" i="30"/>
  <c r="O26" i="30" s="1"/>
  <c r="AF22" i="30"/>
  <c r="AF26" i="30" s="1"/>
  <c r="M26" i="30"/>
  <c r="P26" i="30"/>
  <c r="R26" i="30"/>
  <c r="AG26" i="30"/>
  <c r="AH26" i="30"/>
  <c r="N30" i="30"/>
  <c r="O30" i="30"/>
  <c r="AF30" i="30"/>
  <c r="N31" i="30"/>
  <c r="O31" i="30"/>
  <c r="P34" i="30"/>
  <c r="P42" i="30" s="1"/>
  <c r="Q34" i="30"/>
  <c r="Q42" i="30" s="1"/>
  <c r="R34" i="30"/>
  <c r="R42" i="30" s="1"/>
  <c r="S34" i="30"/>
  <c r="S42" i="30" s="1"/>
  <c r="T34" i="30"/>
  <c r="U34" i="30"/>
  <c r="U42" i="30" s="1"/>
  <c r="V34" i="30"/>
  <c r="V42" i="30" s="1"/>
  <c r="AD34" i="30"/>
  <c r="AE34" i="30"/>
  <c r="AE42" i="30" s="1"/>
  <c r="AI34" i="30"/>
  <c r="AI42" i="30" s="1"/>
  <c r="AJ34" i="30"/>
  <c r="AK34" i="30"/>
  <c r="AK42" i="30" s="1"/>
  <c r="AL34" i="30"/>
  <c r="AM34" i="30"/>
  <c r="AM42" i="30" s="1"/>
  <c r="N37" i="30"/>
  <c r="O41" i="30"/>
  <c r="AF37" i="30"/>
  <c r="AF41" i="30" s="1"/>
  <c r="AJ41" i="30"/>
  <c r="M41" i="30"/>
  <c r="T41" i="30"/>
  <c r="X41" i="30"/>
  <c r="X42" i="30" s="1"/>
  <c r="Z41" i="30"/>
  <c r="Z42" i="30" s="1"/>
  <c r="AA41" i="30"/>
  <c r="AA42" i="30" s="1"/>
  <c r="AB41" i="30"/>
  <c r="AB42" i="30" s="1"/>
  <c r="AC41" i="30"/>
  <c r="AC42" i="30" s="1"/>
  <c r="AD41" i="30"/>
  <c r="AH41" i="30"/>
  <c r="AL41" i="30"/>
  <c r="Y42" i="30"/>
  <c r="N45" i="30"/>
  <c r="O45" i="30"/>
  <c r="N46" i="30"/>
  <c r="O46" i="30"/>
  <c r="N47" i="30"/>
  <c r="O47" i="30"/>
  <c r="N48" i="30"/>
  <c r="O48" i="30"/>
  <c r="N49" i="30"/>
  <c r="O49" i="30"/>
  <c r="Q53" i="30"/>
  <c r="R53" i="30"/>
  <c r="S53" i="30"/>
  <c r="T53" i="30"/>
  <c r="U53" i="30"/>
  <c r="V53" i="30"/>
  <c r="AA53" i="30"/>
  <c r="AA62" i="30" s="1"/>
  <c r="AB53" i="30"/>
  <c r="AB62" i="30" s="1"/>
  <c r="AD53" i="30"/>
  <c r="AE53" i="30"/>
  <c r="AF53" i="30"/>
  <c r="AG53" i="30"/>
  <c r="AH53" i="30"/>
  <c r="AI53" i="30"/>
  <c r="AL53" i="30"/>
  <c r="AM53" i="30"/>
  <c r="W61" i="30"/>
  <c r="N61" i="30"/>
  <c r="O61" i="30"/>
  <c r="P61" i="30"/>
  <c r="Q61" i="30"/>
  <c r="R61" i="30"/>
  <c r="S61" i="30"/>
  <c r="T61" i="30"/>
  <c r="U61" i="30"/>
  <c r="V61" i="30"/>
  <c r="X61" i="30"/>
  <c r="X62" i="30" s="1"/>
  <c r="AD61" i="30"/>
  <c r="AE61" i="30"/>
  <c r="AF61" i="30"/>
  <c r="AG61" i="30"/>
  <c r="AH61" i="30"/>
  <c r="AI61" i="30"/>
  <c r="AJ61" i="30"/>
  <c r="AK61" i="30"/>
  <c r="AL61" i="30"/>
  <c r="AM61" i="30"/>
  <c r="Z62" i="30"/>
  <c r="AC62" i="30"/>
  <c r="Y65" i="30"/>
  <c r="AA67" i="30"/>
  <c r="AD70" i="30"/>
  <c r="AE71" i="30"/>
  <c r="N77" i="30"/>
  <c r="W37" i="30" l="1"/>
  <c r="W41" i="30" s="1"/>
  <c r="T42" i="30"/>
  <c r="AJ42" i="30"/>
  <c r="AF62" i="30"/>
  <c r="T62" i="30"/>
  <c r="V62" i="30"/>
  <c r="V63" i="30" s="1"/>
  <c r="R62" i="30"/>
  <c r="R63" i="30" s="1"/>
  <c r="S62" i="30"/>
  <c r="S63" i="30" s="1"/>
  <c r="W47" i="30"/>
  <c r="AJ62" i="30"/>
  <c r="AK62" i="30"/>
  <c r="AK63" i="30" s="1"/>
  <c r="P62" i="30"/>
  <c r="P63" i="30" s="1"/>
  <c r="W48" i="30"/>
  <c r="AG62" i="30"/>
  <c r="AG63" i="30" s="1"/>
  <c r="AB63" i="30"/>
  <c r="AA63" i="30"/>
  <c r="N41" i="30"/>
  <c r="AD42" i="30"/>
  <c r="O34" i="30"/>
  <c r="O42" i="30" s="1"/>
  <c r="W31" i="30"/>
  <c r="O53" i="30"/>
  <c r="O62" i="30" s="1"/>
  <c r="AE62" i="30"/>
  <c r="AE63" i="30" s="1"/>
  <c r="AL62" i="30"/>
  <c r="AH62" i="30"/>
  <c r="AD62" i="30"/>
  <c r="U62" i="30"/>
  <c r="U63" i="30" s="1"/>
  <c r="Q62" i="30"/>
  <c r="Q63" i="30" s="1"/>
  <c r="W49" i="30"/>
  <c r="W46" i="30"/>
  <c r="AM62" i="30"/>
  <c r="AM63" i="30" s="1"/>
  <c r="AI62" i="30"/>
  <c r="AI63" i="30" s="1"/>
  <c r="N53" i="30"/>
  <c r="N62" i="30" s="1"/>
  <c r="W45" i="30"/>
  <c r="AC63" i="30"/>
  <c r="W30" i="30"/>
  <c r="M62" i="30"/>
  <c r="M63" i="30" s="1"/>
  <c r="AL42" i="30"/>
  <c r="N34" i="30"/>
  <c r="W22" i="30"/>
  <c r="W26" i="30" s="1"/>
  <c r="T63" i="30" l="1"/>
  <c r="AJ63" i="30"/>
  <c r="W53" i="30"/>
  <c r="W62" i="30" s="1"/>
  <c r="AD63" i="30"/>
  <c r="N42" i="30"/>
  <c r="N63" i="30" s="1"/>
  <c r="AH63" i="30"/>
  <c r="O63" i="30"/>
  <c r="AL63" i="30"/>
  <c r="W34" i="30"/>
  <c r="W42" i="30" s="1"/>
  <c r="N22" i="27"/>
  <c r="O22" i="27"/>
  <c r="AF22" i="27"/>
  <c r="N23" i="27"/>
  <c r="O23" i="27"/>
  <c r="AF23" i="27"/>
  <c r="N24" i="27"/>
  <c r="O24" i="27"/>
  <c r="AF24" i="27"/>
  <c r="N25" i="27"/>
  <c r="O25" i="27"/>
  <c r="AF25" i="27"/>
  <c r="AJ25" i="27"/>
  <c r="N26" i="27"/>
  <c r="O26" i="27"/>
  <c r="AF26" i="27"/>
  <c r="AJ26" i="27"/>
  <c r="N27" i="27"/>
  <c r="O27" i="27"/>
  <c r="AF27" i="27"/>
  <c r="AJ27" i="27"/>
  <c r="N28" i="27"/>
  <c r="O28" i="27"/>
  <c r="AF28" i="27"/>
  <c r="AJ28" i="27"/>
  <c r="N29" i="27"/>
  <c r="W29" i="27" s="1"/>
  <c r="AF29" i="27"/>
  <c r="M30" i="27"/>
  <c r="P30" i="27"/>
  <c r="Q30" i="27"/>
  <c r="R30" i="27"/>
  <c r="S30" i="27"/>
  <c r="T30" i="27"/>
  <c r="U30" i="27"/>
  <c r="V30" i="27"/>
  <c r="AD30" i="27"/>
  <c r="AE30" i="27"/>
  <c r="AE41" i="27" s="1"/>
  <c r="AG30" i="27"/>
  <c r="AH30" i="27"/>
  <c r="AI30" i="27"/>
  <c r="AK30" i="27"/>
  <c r="AL30" i="27"/>
  <c r="AM30" i="27"/>
  <c r="W33" i="27"/>
  <c r="AF33" i="27"/>
  <c r="AF40" i="27" s="1"/>
  <c r="N35" i="27"/>
  <c r="O35" i="27"/>
  <c r="AJ35" i="27"/>
  <c r="N36" i="27"/>
  <c r="O36" i="27"/>
  <c r="AJ36" i="27"/>
  <c r="N37" i="27"/>
  <c r="O37" i="27"/>
  <c r="AJ37" i="27"/>
  <c r="N39" i="27"/>
  <c r="O39" i="27"/>
  <c r="AJ39" i="27"/>
  <c r="M40" i="27"/>
  <c r="P40" i="27"/>
  <c r="Q40" i="27"/>
  <c r="R40" i="27"/>
  <c r="S40" i="27"/>
  <c r="S41" i="27" s="1"/>
  <c r="T40" i="27"/>
  <c r="U40" i="27"/>
  <c r="V40" i="27"/>
  <c r="X40" i="27"/>
  <c r="X41" i="27" s="1"/>
  <c r="Z40" i="27"/>
  <c r="Z41" i="27" s="1"/>
  <c r="AA40" i="27"/>
  <c r="AA41" i="27" s="1"/>
  <c r="AB40" i="27"/>
  <c r="AB41" i="27" s="1"/>
  <c r="AC40" i="27"/>
  <c r="AC41" i="27" s="1"/>
  <c r="AD40" i="27"/>
  <c r="AG40" i="27"/>
  <c r="AH40" i="27"/>
  <c r="AI40" i="27"/>
  <c r="AK40" i="27"/>
  <c r="AK41" i="27" s="1"/>
  <c r="AL40" i="27"/>
  <c r="AM40" i="27"/>
  <c r="Y41" i="27"/>
  <c r="Y62" i="27" s="1"/>
  <c r="N44" i="27"/>
  <c r="N45" i="27"/>
  <c r="O45" i="27"/>
  <c r="N46" i="27"/>
  <c r="O46" i="27"/>
  <c r="N47" i="27"/>
  <c r="O47" i="27"/>
  <c r="N48" i="27"/>
  <c r="O48" i="27"/>
  <c r="AF48" i="27"/>
  <c r="AJ48" i="27"/>
  <c r="AJ53" i="27" s="1"/>
  <c r="N49" i="27"/>
  <c r="O49" i="27"/>
  <c r="N50" i="27"/>
  <c r="O50" i="27"/>
  <c r="AF50" i="27"/>
  <c r="N51" i="27"/>
  <c r="O51" i="27"/>
  <c r="N52" i="27"/>
  <c r="O52" i="27"/>
  <c r="M53" i="27"/>
  <c r="P53" i="27"/>
  <c r="Q53" i="27"/>
  <c r="R53" i="27"/>
  <c r="S53" i="27"/>
  <c r="S61" i="27" s="1"/>
  <c r="T53" i="27"/>
  <c r="U53" i="27"/>
  <c r="V53" i="27"/>
  <c r="AA53" i="27"/>
  <c r="AA61" i="27" s="1"/>
  <c r="AB53" i="27"/>
  <c r="AB61" i="27" s="1"/>
  <c r="AD53" i="27"/>
  <c r="AE53" i="27"/>
  <c r="AE61" i="27" s="1"/>
  <c r="AG53" i="27"/>
  <c r="AH53" i="27"/>
  <c r="AI53" i="27"/>
  <c r="AK53" i="27"/>
  <c r="AL53" i="27"/>
  <c r="AM53" i="27"/>
  <c r="W55" i="27"/>
  <c r="V61" i="27"/>
  <c r="X61" i="27"/>
  <c r="AC61" i="27"/>
  <c r="AI61" i="27"/>
  <c r="M60" i="27"/>
  <c r="N60" i="27"/>
  <c r="O60" i="27"/>
  <c r="P60" i="27"/>
  <c r="R60" i="27"/>
  <c r="T60" i="27"/>
  <c r="W60" i="27"/>
  <c r="AJ60" i="27"/>
  <c r="AK60" i="27"/>
  <c r="AL60" i="27"/>
  <c r="AM60" i="27"/>
  <c r="Z61" i="27"/>
  <c r="X63" i="27"/>
  <c r="AA66" i="27"/>
  <c r="AD69" i="27"/>
  <c r="AE70" i="27"/>
  <c r="N72" i="27"/>
  <c r="W25" i="27" l="1"/>
  <c r="V41" i="27"/>
  <c r="R41" i="27"/>
  <c r="AD41" i="27"/>
  <c r="AH61" i="27"/>
  <c r="W36" i="27"/>
  <c r="N40" i="27"/>
  <c r="AL61" i="27"/>
  <c r="AG41" i="27"/>
  <c r="U41" i="27"/>
  <c r="Q41" i="27"/>
  <c r="M41" i="27"/>
  <c r="AL41" i="27"/>
  <c r="Z62" i="27"/>
  <c r="AD61" i="27"/>
  <c r="U61" i="27"/>
  <c r="U62" i="27" s="1"/>
  <c r="Q61" i="27"/>
  <c r="AJ61" i="27"/>
  <c r="W51" i="27"/>
  <c r="AF53" i="27"/>
  <c r="AF61" i="27" s="1"/>
  <c r="W22" i="27"/>
  <c r="W23" i="27"/>
  <c r="W24" i="27"/>
  <c r="W45" i="27"/>
  <c r="W63" i="30"/>
  <c r="W47" i="27"/>
  <c r="AG61" i="27"/>
  <c r="AG62" i="27" s="1"/>
  <c r="AC62" i="27"/>
  <c r="M61" i="27"/>
  <c r="AH41" i="27"/>
  <c r="AH62" i="27" s="1"/>
  <c r="W52" i="27"/>
  <c r="W49" i="27"/>
  <c r="W39" i="27"/>
  <c r="AJ40" i="27"/>
  <c r="AB62" i="27"/>
  <c r="V62" i="27"/>
  <c r="AM41" i="27"/>
  <c r="AE62" i="27"/>
  <c r="T41" i="27"/>
  <c r="P41" i="27"/>
  <c r="AJ30" i="27"/>
  <c r="O30" i="27"/>
  <c r="AM61" i="27"/>
  <c r="T61" i="27"/>
  <c r="R61" i="27"/>
  <c r="P61" i="27"/>
  <c r="W50" i="27"/>
  <c r="W48" i="27"/>
  <c r="AA62" i="27"/>
  <c r="S62" i="27"/>
  <c r="W37" i="27"/>
  <c r="W35" i="27"/>
  <c r="W40" i="27" s="1"/>
  <c r="AI41" i="27"/>
  <c r="AI62" i="27" s="1"/>
  <c r="W28" i="27"/>
  <c r="W27" i="27"/>
  <c r="AF30" i="27"/>
  <c r="AF41" i="27" s="1"/>
  <c r="N53" i="27"/>
  <c r="N61" i="27" s="1"/>
  <c r="AK61" i="27"/>
  <c r="AK62" i="27" s="1"/>
  <c r="O53" i="27"/>
  <c r="O61" i="27" s="1"/>
  <c r="X62" i="27"/>
  <c r="W44" i="27"/>
  <c r="O40" i="27"/>
  <c r="W26" i="27"/>
  <c r="W46" i="27"/>
  <c r="N30" i="27"/>
  <c r="M62" i="27" l="1"/>
  <c r="O41" i="27"/>
  <c r="O62" i="27" s="1"/>
  <c r="N41" i="27"/>
  <c r="N62" i="27" s="1"/>
  <c r="R62" i="27"/>
  <c r="AD62" i="27"/>
  <c r="Q62" i="27"/>
  <c r="AL62" i="27"/>
  <c r="T62" i="27"/>
  <c r="AM62" i="27"/>
  <c r="AF62" i="27"/>
  <c r="P62" i="27"/>
  <c r="AJ41" i="27"/>
  <c r="AJ62" i="27" s="1"/>
  <c r="W30" i="27"/>
  <c r="W41" i="27" s="1"/>
  <c r="W53" i="27"/>
  <c r="W61" i="27" s="1"/>
  <c r="D63" i="26"/>
  <c r="N39" i="26"/>
  <c r="N40" i="26"/>
  <c r="O24" i="26"/>
  <c r="N24" i="26"/>
  <c r="N23" i="26"/>
  <c r="N22" i="26"/>
  <c r="W62" i="27" l="1"/>
  <c r="AK43" i="26"/>
  <c r="AL43" i="26"/>
  <c r="AM43" i="26"/>
  <c r="P43" i="26"/>
  <c r="Q43" i="26"/>
  <c r="R43" i="26"/>
  <c r="S43" i="26"/>
  <c r="U43" i="26"/>
  <c r="V43" i="26"/>
  <c r="M43" i="26"/>
  <c r="AJ41" i="26"/>
  <c r="AF41" i="26"/>
  <c r="O41" i="26"/>
  <c r="N41" i="26"/>
  <c r="W41" i="26" l="1"/>
  <c r="AK52" i="25"/>
  <c r="AL52" i="25"/>
  <c r="AM52" i="25"/>
  <c r="AJ52" i="25"/>
  <c r="AF44" i="25"/>
  <c r="O44" i="25"/>
  <c r="N44" i="25"/>
  <c r="AF43" i="25"/>
  <c r="O43" i="25"/>
  <c r="N43" i="25"/>
  <c r="AF42" i="25"/>
  <c r="O42" i="25"/>
  <c r="N42" i="25"/>
  <c r="AF47" i="25"/>
  <c r="O47" i="25"/>
  <c r="N47" i="25"/>
  <c r="AF46" i="25"/>
  <c r="O46" i="25"/>
  <c r="N46" i="25"/>
  <c r="O51" i="25"/>
  <c r="N51" i="25"/>
  <c r="O50" i="25"/>
  <c r="N50" i="25"/>
  <c r="O49" i="25"/>
  <c r="N49" i="25"/>
  <c r="AA59" i="25"/>
  <c r="AD59" i="25"/>
  <c r="AE59" i="25"/>
  <c r="W47" i="25" l="1"/>
  <c r="W44" i="25"/>
  <c r="V59" i="25"/>
  <c r="W42" i="25"/>
  <c r="W51" i="25"/>
  <c r="W46" i="25"/>
  <c r="W43" i="25"/>
  <c r="S59" i="25"/>
  <c r="Q59" i="25"/>
  <c r="W50" i="25"/>
  <c r="U59" i="25"/>
  <c r="W49" i="25"/>
  <c r="S44" i="26" l="1"/>
  <c r="S50" i="26" s="1"/>
  <c r="V44" i="26"/>
  <c r="V50" i="26" s="1"/>
  <c r="X44" i="26"/>
  <c r="X50" i="26" s="1"/>
  <c r="Z44" i="26"/>
  <c r="Z50" i="26" s="1"/>
  <c r="Q44" i="26"/>
  <c r="Q50" i="26" s="1"/>
  <c r="U44" i="26"/>
  <c r="U50" i="26" s="1"/>
  <c r="Y44" i="26"/>
  <c r="Y50" i="26" s="1"/>
  <c r="AA43" i="26"/>
  <c r="AA44" i="26" s="1"/>
  <c r="AA50" i="26" s="1"/>
  <c r="AB43" i="26"/>
  <c r="AB44" i="26" s="1"/>
  <c r="AB50" i="26" s="1"/>
  <c r="AC43" i="26"/>
  <c r="AC44" i="26" s="1"/>
  <c r="AC50" i="26" s="1"/>
  <c r="AD43" i="26"/>
  <c r="AD44" i="26" s="1"/>
  <c r="AD50" i="26" s="1"/>
  <c r="AE43" i="26"/>
  <c r="AE44" i="26" s="1"/>
  <c r="AE50" i="26" s="1"/>
  <c r="AF43" i="26"/>
  <c r="AG43" i="26"/>
  <c r="AH43" i="26"/>
  <c r="AI43" i="26"/>
  <c r="M37" i="26"/>
  <c r="AJ42" i="26"/>
  <c r="AJ43" i="26" s="1"/>
  <c r="T42" i="26"/>
  <c r="N42" i="26"/>
  <c r="N43" i="26" s="1"/>
  <c r="M49" i="26"/>
  <c r="N49" i="26"/>
  <c r="O49" i="26"/>
  <c r="P49" i="26"/>
  <c r="R49" i="26"/>
  <c r="T49" i="26"/>
  <c r="W49" i="26"/>
  <c r="AJ49" i="26"/>
  <c r="AK49" i="26"/>
  <c r="AL49" i="26"/>
  <c r="AM49" i="26"/>
  <c r="X51" i="26"/>
  <c r="Y52" i="26"/>
  <c r="Z53" i="26"/>
  <c r="AB55" i="26"/>
  <c r="AC56" i="26"/>
  <c r="O42" i="26" l="1"/>
  <c r="O43" i="26" s="1"/>
  <c r="T43" i="26"/>
  <c r="M44" i="26"/>
  <c r="M50" i="26" s="1"/>
  <c r="W42" i="26" l="1"/>
  <c r="W43" i="26" s="1"/>
  <c r="AJ26" i="26"/>
  <c r="O26" i="26"/>
  <c r="N26" i="26"/>
  <c r="N35" i="26"/>
  <c r="W35" i="26" s="1"/>
  <c r="AF34" i="26"/>
  <c r="O34" i="26"/>
  <c r="N34" i="26"/>
  <c r="W34" i="26" l="1"/>
  <c r="W26" i="26"/>
  <c r="AM37" i="26" l="1"/>
  <c r="AM44" i="26" s="1"/>
  <c r="AM50" i="26" s="1"/>
  <c r="AL37" i="26"/>
  <c r="AL44" i="26" s="1"/>
  <c r="AL50" i="26" s="1"/>
  <c r="AK37" i="26"/>
  <c r="AK44" i="26" s="1"/>
  <c r="AK50" i="26" s="1"/>
  <c r="AI37" i="26"/>
  <c r="AI44" i="26" s="1"/>
  <c r="AI50" i="26" s="1"/>
  <c r="AH37" i="26"/>
  <c r="AH44" i="26" s="1"/>
  <c r="AH50" i="26" s="1"/>
  <c r="AG37" i="26"/>
  <c r="AG44" i="26" s="1"/>
  <c r="AG50" i="26" s="1"/>
  <c r="T37" i="26"/>
  <c r="T44" i="26" s="1"/>
  <c r="T50" i="26" s="1"/>
  <c r="R37" i="26"/>
  <c r="R44" i="26" s="1"/>
  <c r="R50" i="26" s="1"/>
  <c r="P37" i="26"/>
  <c r="P44" i="26" s="1"/>
  <c r="P50" i="26" s="1"/>
  <c r="AF36" i="26"/>
  <c r="O36" i="26"/>
  <c r="N36" i="26"/>
  <c r="AJ33" i="26"/>
  <c r="AF33" i="26"/>
  <c r="O33" i="26"/>
  <c r="N33" i="26"/>
  <c r="AJ32" i="26"/>
  <c r="AF32" i="26"/>
  <c r="O32" i="26"/>
  <c r="N32" i="26"/>
  <c r="AJ31" i="26"/>
  <c r="AF31" i="26"/>
  <c r="O31" i="26"/>
  <c r="N31" i="26"/>
  <c r="AJ30" i="26"/>
  <c r="AF30" i="26"/>
  <c r="O30" i="26"/>
  <c r="N30" i="26"/>
  <c r="AJ29" i="26"/>
  <c r="AF29" i="26"/>
  <c r="O29" i="26"/>
  <c r="N29" i="26"/>
  <c r="AJ28" i="26"/>
  <c r="AF28" i="26"/>
  <c r="O28" i="26"/>
  <c r="N28" i="26"/>
  <c r="AJ27" i="26"/>
  <c r="AF27" i="26"/>
  <c r="O27" i="26"/>
  <c r="N27" i="26"/>
  <c r="AJ25" i="26"/>
  <c r="AF25" i="26"/>
  <c r="O25" i="26"/>
  <c r="N25" i="26"/>
  <c r="AJ37" i="26" l="1"/>
  <c r="AJ44" i="26" s="1"/>
  <c r="AJ50" i="26" s="1"/>
  <c r="AF37" i="26"/>
  <c r="AF44" i="26" s="1"/>
  <c r="AF50" i="26" s="1"/>
  <c r="W27" i="26"/>
  <c r="W32" i="26"/>
  <c r="W29" i="26"/>
  <c r="W30" i="26"/>
  <c r="W31" i="26"/>
  <c r="O37" i="26"/>
  <c r="O44" i="26" s="1"/>
  <c r="O50" i="26" s="1"/>
  <c r="W25" i="26"/>
  <c r="N37" i="26"/>
  <c r="N44" i="26" s="1"/>
  <c r="N50" i="26" s="1"/>
  <c r="W28" i="26"/>
  <c r="W33" i="26"/>
  <c r="W36" i="26"/>
  <c r="AM34" i="23"/>
  <c r="AJ36" i="23"/>
  <c r="O38" i="23"/>
  <c r="W38" i="23" s="1"/>
  <c r="O33" i="23"/>
  <c r="M39" i="23"/>
  <c r="M34" i="23"/>
  <c r="M40" i="23" s="1"/>
  <c r="M46" i="23" s="1"/>
  <c r="AF37" i="23"/>
  <c r="AF38" i="23"/>
  <c r="AJ32" i="23"/>
  <c r="AF32" i="23"/>
  <c r="O32" i="23"/>
  <c r="N32" i="23"/>
  <c r="AJ31" i="23"/>
  <c r="AF31" i="23"/>
  <c r="O31" i="23"/>
  <c r="N31" i="23"/>
  <c r="AJ30" i="23"/>
  <c r="AF30" i="23"/>
  <c r="O30" i="23"/>
  <c r="W30" i="23" s="1"/>
  <c r="N30" i="23"/>
  <c r="AJ29" i="23"/>
  <c r="AF29" i="23"/>
  <c r="O29" i="23"/>
  <c r="N29" i="23"/>
  <c r="AJ28" i="23"/>
  <c r="AF28" i="23"/>
  <c r="O28" i="23"/>
  <c r="N28" i="23"/>
  <c r="AJ25" i="23"/>
  <c r="AJ27" i="23"/>
  <c r="AF26" i="23"/>
  <c r="AF27" i="23"/>
  <c r="AF33" i="23"/>
  <c r="AJ22" i="23"/>
  <c r="O23" i="23"/>
  <c r="AC65" i="25"/>
  <c r="AB64" i="25"/>
  <c r="Z62" i="25"/>
  <c r="Y61" i="25"/>
  <c r="X60" i="25"/>
  <c r="AM58" i="25"/>
  <c r="AL58" i="25"/>
  <c r="AK58" i="25"/>
  <c r="AJ58" i="25"/>
  <c r="W58" i="25"/>
  <c r="T58" i="25"/>
  <c r="R58" i="25"/>
  <c r="P58" i="25"/>
  <c r="O58" i="25"/>
  <c r="N58" i="25"/>
  <c r="M58" i="25"/>
  <c r="AB38" i="25"/>
  <c r="Y38" i="25"/>
  <c r="X38" i="25"/>
  <c r="X59" i="25" s="1"/>
  <c r="AM38" i="25"/>
  <c r="AJ35" i="25"/>
  <c r="T35" i="25"/>
  <c r="T37" i="25" s="1"/>
  <c r="N35" i="25"/>
  <c r="AJ34" i="25"/>
  <c r="O34" i="25"/>
  <c r="N34" i="25"/>
  <c r="N33" i="25"/>
  <c r="W33" i="25" s="1"/>
  <c r="AJ32" i="25"/>
  <c r="O32" i="25"/>
  <c r="N32" i="25"/>
  <c r="AF31" i="25"/>
  <c r="O31" i="25"/>
  <c r="N31" i="25"/>
  <c r="AL29" i="25"/>
  <c r="AK29" i="25"/>
  <c r="AI29" i="25"/>
  <c r="AH29" i="25"/>
  <c r="AG29" i="25"/>
  <c r="AG38" i="25" s="1"/>
  <c r="T29" i="25"/>
  <c r="R29" i="25"/>
  <c r="P29" i="25"/>
  <c r="P38" i="25" s="1"/>
  <c r="M29" i="25"/>
  <c r="N28" i="25"/>
  <c r="AF27" i="25"/>
  <c r="O27" i="25"/>
  <c r="N27" i="25"/>
  <c r="AJ26" i="25"/>
  <c r="O26" i="25"/>
  <c r="N26" i="25"/>
  <c r="AF25" i="25"/>
  <c r="O25" i="25"/>
  <c r="N25" i="25"/>
  <c r="AJ24" i="25"/>
  <c r="AF24" i="25"/>
  <c r="O24" i="25"/>
  <c r="N24" i="25"/>
  <c r="AJ23" i="25"/>
  <c r="AF23" i="25"/>
  <c r="O23" i="25"/>
  <c r="N23" i="25"/>
  <c r="AF22" i="25"/>
  <c r="O22" i="25"/>
  <c r="N22" i="25"/>
  <c r="X40" i="23"/>
  <c r="X46" i="23" s="1"/>
  <c r="Y40" i="23"/>
  <c r="Y46" i="23" s="1"/>
  <c r="Z40" i="23"/>
  <c r="Z46" i="23" s="1"/>
  <c r="AC40" i="23"/>
  <c r="AC46" i="23" s="1"/>
  <c r="P39" i="23"/>
  <c r="R39" i="23"/>
  <c r="P34" i="23"/>
  <c r="R34" i="23"/>
  <c r="T34" i="23"/>
  <c r="N33" i="23"/>
  <c r="W33" i="23"/>
  <c r="O27" i="23"/>
  <c r="N27" i="23"/>
  <c r="AC52" i="23"/>
  <c r="AB51" i="23"/>
  <c r="Z49" i="23"/>
  <c r="Y48" i="23"/>
  <c r="X47" i="23"/>
  <c r="AM45" i="23"/>
  <c r="AL45" i="23"/>
  <c r="AK45" i="23"/>
  <c r="AJ45" i="23"/>
  <c r="W45" i="23"/>
  <c r="T45" i="23"/>
  <c r="R45" i="23"/>
  <c r="P45" i="23"/>
  <c r="O45" i="23"/>
  <c r="N45" i="23"/>
  <c r="M45" i="23"/>
  <c r="AJ24" i="23"/>
  <c r="AF24" i="23"/>
  <c r="O24" i="23"/>
  <c r="N24" i="23"/>
  <c r="AF23" i="23"/>
  <c r="N23" i="23"/>
  <c r="AM39" i="23"/>
  <c r="AL39" i="23"/>
  <c r="AK39" i="23"/>
  <c r="AI39" i="23"/>
  <c r="AH39" i="23"/>
  <c r="AG39" i="23"/>
  <c r="N38" i="23"/>
  <c r="AJ37" i="23"/>
  <c r="O37" i="23"/>
  <c r="N37" i="23"/>
  <c r="AF36" i="23"/>
  <c r="O36" i="23"/>
  <c r="N36" i="23"/>
  <c r="W36" i="23" s="1"/>
  <c r="AL34" i="23"/>
  <c r="AK34" i="23"/>
  <c r="AI34" i="23"/>
  <c r="AH34" i="23"/>
  <c r="AH40" i="23" s="1"/>
  <c r="AH46" i="23" s="1"/>
  <c r="AG34" i="23"/>
  <c r="AJ26" i="23"/>
  <c r="O26" i="23"/>
  <c r="N26" i="23"/>
  <c r="W26" i="23" s="1"/>
  <c r="AF25" i="23"/>
  <c r="O25" i="23"/>
  <c r="N25" i="23"/>
  <c r="O22" i="23"/>
  <c r="N22" i="23"/>
  <c r="T39" i="23"/>
  <c r="AJ34" i="23"/>
  <c r="W37" i="23" l="1"/>
  <c r="W22" i="23"/>
  <c r="O39" i="23"/>
  <c r="W23" i="23"/>
  <c r="AG40" i="23"/>
  <c r="AG46" i="23" s="1"/>
  <c r="W24" i="23"/>
  <c r="W27" i="23"/>
  <c r="N39" i="23"/>
  <c r="T40" i="23"/>
  <c r="T46" i="23" s="1"/>
  <c r="AF39" i="23"/>
  <c r="AI40" i="23"/>
  <c r="AI46" i="23" s="1"/>
  <c r="R40" i="23"/>
  <c r="R46" i="23" s="1"/>
  <c r="AJ37" i="25"/>
  <c r="P40" i="23"/>
  <c r="P46" i="23" s="1"/>
  <c r="W28" i="23"/>
  <c r="W29" i="23"/>
  <c r="W31" i="23"/>
  <c r="W32" i="23"/>
  <c r="W39" i="23"/>
  <c r="W25" i="23"/>
  <c r="AF34" i="23"/>
  <c r="AL40" i="23"/>
  <c r="AL46" i="23" s="1"/>
  <c r="AK40" i="23"/>
  <c r="AK46" i="23" s="1"/>
  <c r="AM40" i="23"/>
  <c r="AM46" i="23" s="1"/>
  <c r="AJ39" i="23"/>
  <c r="AJ40" i="23" s="1"/>
  <c r="AJ46" i="23" s="1"/>
  <c r="N37" i="25"/>
  <c r="W32" i="25"/>
  <c r="O34" i="23"/>
  <c r="O40" i="23" s="1"/>
  <c r="O46" i="23" s="1"/>
  <c r="N34" i="23"/>
  <c r="AH38" i="25"/>
  <c r="O35" i="25"/>
  <c r="O37" i="25" s="1"/>
  <c r="AI38" i="25"/>
  <c r="W31" i="25"/>
  <c r="AK38" i="25"/>
  <c r="M38" i="25"/>
  <c r="T38" i="25"/>
  <c r="T59" i="25" s="1"/>
  <c r="AF29" i="25"/>
  <c r="AF38" i="25" s="1"/>
  <c r="AL38" i="25"/>
  <c r="R38" i="25"/>
  <c r="AJ29" i="25"/>
  <c r="W25" i="25"/>
  <c r="W34" i="25"/>
  <c r="W27" i="25"/>
  <c r="W24" i="25"/>
  <c r="W26" i="25"/>
  <c r="O29" i="25"/>
  <c r="W22" i="25"/>
  <c r="W23" i="25"/>
  <c r="N29" i="25"/>
  <c r="W37" i="26"/>
  <c r="W44" i="26" s="1"/>
  <c r="W50" i="26" s="1"/>
  <c r="N40" i="23" l="1"/>
  <c r="N46" i="23" s="1"/>
  <c r="AF40" i="23"/>
  <c r="AF46" i="23" s="1"/>
  <c r="W34" i="23"/>
  <c r="W40" i="23" s="1"/>
  <c r="W46" i="23" s="1"/>
  <c r="W35" i="25"/>
  <c r="W37" i="25" s="1"/>
  <c r="N38" i="25"/>
  <c r="AJ38" i="25"/>
  <c r="O38" i="25"/>
  <c r="W29" i="25"/>
  <c r="W38" i="25" l="1"/>
</calcChain>
</file>

<file path=xl/sharedStrings.xml><?xml version="1.0" encoding="utf-8"?>
<sst xmlns="http://schemas.openxmlformats.org/spreadsheetml/2006/main" count="1150" uniqueCount="373">
  <si>
    <t>РОБОЧИЙ   НАВЧАЛЬНИЙ   ПЛАН</t>
  </si>
  <si>
    <t>-</t>
  </si>
  <si>
    <t>Форма навчання</t>
  </si>
  <si>
    <t>денна</t>
  </si>
  <si>
    <t>Термін навчання</t>
  </si>
  <si>
    <t>Кваліфікація</t>
  </si>
  <si>
    <t>Випускова кафедра</t>
  </si>
  <si>
    <t>Найменування дисциплін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</si>
  <si>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</si>
  <si>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</si>
  <si>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</si>
  <si>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</si>
  <si>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</si>
  <si>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</si>
  <si>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</si>
  <si>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</si>
  <si>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</si>
  <si>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</si>
  <si>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</si>
  <si>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</si>
  <si>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ДКР</t>
  </si>
  <si>
    <t>Реферати</t>
  </si>
  <si>
    <t>Лекції</t>
  </si>
  <si>
    <t>у тому числі</t>
  </si>
  <si>
    <t xml:space="preserve">Практичні </t>
  </si>
  <si>
    <t>Кількість</t>
  </si>
  <si>
    <t>Екзаменів</t>
  </si>
  <si>
    <t>Заліків</t>
  </si>
  <si>
    <t>СКОРОЧЕННЯ:</t>
  </si>
  <si>
    <t>Курсових  проектів</t>
  </si>
  <si>
    <t>Курсових робіт</t>
  </si>
  <si>
    <t>Рефератів</t>
  </si>
  <si>
    <t>18 тижнів</t>
  </si>
  <si>
    <t>І. ЦИКЛ ЗАГАЛЬНОЇ ПІДГОТОВКИ</t>
  </si>
  <si>
    <t>ВСЬОГО ЗА ЦИКЛ ЗАГАЛЬНОЇ ПІДГОТОВКИ:</t>
  </si>
  <si>
    <t>Індивідуальні заняття</t>
  </si>
  <si>
    <t xml:space="preserve">Лабораторні </t>
  </si>
  <si>
    <t>Фізичного виховання</t>
  </si>
  <si>
    <t>131 Прикладна механіка</t>
  </si>
  <si>
    <t>Динаміки і міцності машин та опору матеріалів</t>
  </si>
  <si>
    <t>Загальної та неорганічної хімії</t>
  </si>
  <si>
    <t>Лінійна алгебра і аналітична геометрія</t>
  </si>
  <si>
    <t>Історії</t>
  </si>
  <si>
    <t>Української мови, літератури та культури</t>
  </si>
  <si>
    <t>Електротехніка і електроніка</t>
  </si>
  <si>
    <t>Теоретичної електротехніки</t>
  </si>
  <si>
    <t>Англійської мови технічного спрямування №2</t>
  </si>
  <si>
    <t>ІІ. ЦИКЛ ПРОФЕСІЙНОЇ ПІДГОТОВКИ</t>
  </si>
  <si>
    <t>Військова підготовка</t>
  </si>
  <si>
    <t>5 семестр</t>
  </si>
  <si>
    <t>6 семестр</t>
  </si>
  <si>
    <t>Охорони праці, промислової та цивільної безпеки</t>
  </si>
  <si>
    <t>8 семестр</t>
  </si>
  <si>
    <t>9 тижнів</t>
  </si>
  <si>
    <t>Переддипломна практика</t>
  </si>
  <si>
    <t>Дипломне проектування</t>
  </si>
  <si>
    <t>Хімія</t>
  </si>
  <si>
    <t>Матеріалознавство</t>
  </si>
  <si>
    <t>Математичної фізики</t>
  </si>
  <si>
    <t>ЗАТВЕРДЖУЮ</t>
  </si>
  <si>
    <t>Спеціальність</t>
  </si>
  <si>
    <t>ім. Ігоря Сікорського</t>
  </si>
  <si>
    <t>За освітньо-професійною програмою (спеціалізацією):</t>
  </si>
  <si>
    <t>Інститут</t>
  </si>
  <si>
    <t>механіко-машинобудівний</t>
  </si>
  <si>
    <t>Освітній ступінь</t>
  </si>
  <si>
    <t>Бакалавр</t>
  </si>
  <si>
    <t>3 роки 10 міс. (4 навч. роки)</t>
  </si>
  <si>
    <t>2145.2-молодший інженер-механік</t>
  </si>
  <si>
    <t>№ зп</t>
  </si>
  <si>
    <t>Назва кафедри</t>
  </si>
  <si>
    <t>Обсяг дисци-плін</t>
  </si>
  <si>
    <t>Аудиторні 
години</t>
  </si>
  <si>
    <r>
      <t>Кількість годин</t>
    </r>
    <r>
      <rPr>
        <sz val="18"/>
        <rFont val="Arial"/>
        <family val="2"/>
      </rPr>
      <t xml:space="preserve"> аудиторних занять
на тиждень за семестрами</t>
    </r>
  </si>
  <si>
    <t>РГР, РР, ГР</t>
  </si>
  <si>
    <t>Практичні комп.практ.</t>
  </si>
  <si>
    <r>
      <t xml:space="preserve">Лаборатор. </t>
    </r>
    <r>
      <rPr>
        <sz val="16"/>
        <rFont val="Arial Narrow"/>
        <family val="2"/>
        <charset val="204"/>
      </rPr>
      <t/>
    </r>
  </si>
  <si>
    <t xml:space="preserve">За НП </t>
  </si>
  <si>
    <t>З урахуван. інд. занять</t>
  </si>
  <si>
    <t>І. ЦИКЛ ЗАГАЛЬНОЇ ІДГОТОВКИ</t>
  </si>
  <si>
    <t>Разом за цикл:</t>
  </si>
  <si>
    <t>Прикладної гідроаеромеханіки і механотроніки</t>
  </si>
  <si>
    <t>Філософії</t>
  </si>
  <si>
    <t xml:space="preserve">ІІ.1.  Навчальні дисципліни професійної та  практичної підготовки </t>
  </si>
  <si>
    <t>Професійна складова</t>
  </si>
  <si>
    <t>Модульних (темат.), контр. робіт</t>
  </si>
  <si>
    <t>Директор механіко-машинобудівного інституту</t>
  </si>
  <si>
    <t>прийому студентів  2017 р.</t>
  </si>
  <si>
    <t>133 Галузеве машинобудування</t>
  </si>
  <si>
    <r>
      <t xml:space="preserve">Практичні </t>
    </r>
    <r>
      <rPr>
        <sz val="16"/>
        <rFont val="Arial Narrow"/>
        <family val="2"/>
        <charset val="204"/>
      </rPr>
      <t>комп. практ.</t>
    </r>
  </si>
  <si>
    <t xml:space="preserve">Лаборатор. </t>
  </si>
  <si>
    <t>І.1. Навчальні дисципліни базової підготовки</t>
  </si>
  <si>
    <t>Міжнародної економіки</t>
  </si>
  <si>
    <r>
      <t>РГР</t>
    </r>
    <r>
      <rPr>
        <sz val="16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</si>
  <si>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16"/>
        <rFont val="Arial"/>
        <family val="2"/>
        <charset val="204"/>
      </rPr>
      <t xml:space="preserve"> - розрахункова робота;</t>
    </r>
  </si>
  <si>
    <r>
      <t>ГР</t>
    </r>
    <r>
      <rPr>
        <sz val="16"/>
        <rFont val="Arial"/>
        <family val="2"/>
        <charset val="204"/>
      </rPr>
      <t xml:space="preserve"> - графічна робота;</t>
    </r>
  </si>
  <si>
    <r>
      <t>ДКР</t>
    </r>
    <r>
      <rPr>
        <sz val="16"/>
        <rFont val="Arial"/>
        <family val="2"/>
        <charset val="204"/>
      </rPr>
      <t xml:space="preserve"> - домашня контрольна робота (виконується під час СРС)</t>
    </r>
  </si>
  <si>
    <t>1</t>
  </si>
  <si>
    <t>ПРАКТИКИ</t>
  </si>
  <si>
    <t>Вид практики</t>
  </si>
  <si>
    <t>Термін проведення</t>
  </si>
  <si>
    <t>Тривалість у тижнях</t>
  </si>
  <si>
    <t>Семестр</t>
  </si>
  <si>
    <t>Переддипломна</t>
  </si>
  <si>
    <t>Захист дипломного проекту бакалавра</t>
  </si>
  <si>
    <t>РОЗПОДІЛ ГОДИН ПО ПІДГОТОВЦІ ТА ЗАХИСТУ ДИПЛОМНОГО ПРОЕКТУ</t>
  </si>
  <si>
    <t>Вид  роботи</t>
  </si>
  <si>
    <t>Норма в годинах на 1 студента</t>
  </si>
  <si>
    <t>Кафедра</t>
  </si>
  <si>
    <t>Кількість студентів</t>
  </si>
  <si>
    <t>Всього годин</t>
  </si>
  <si>
    <t>Б</t>
  </si>
  <si>
    <t>К</t>
  </si>
  <si>
    <t>Керівництво</t>
  </si>
  <si>
    <t>Рецензування</t>
  </si>
  <si>
    <t>4 х 0,5 = 2</t>
  </si>
  <si>
    <t>Всього  годин</t>
  </si>
  <si>
    <t>d - кількість членів ЕК з даної кафедри</t>
  </si>
  <si>
    <t>Обсяг   дисциплін</t>
  </si>
  <si>
    <t>ІV курс</t>
  </si>
  <si>
    <t>7 семестр</t>
  </si>
  <si>
    <t>Охорона праці та цивільний захист</t>
  </si>
  <si>
    <t>Економіка і організація виробництва</t>
  </si>
  <si>
    <t>Разом за цикл</t>
  </si>
  <si>
    <t>1.2. Навчальні дисципліни соціально-гуманітарної  підготовки (за вибором студента)</t>
  </si>
  <si>
    <t>ВСЬОГО ЗА ЦИКЛ ЗАГАЛЬНОЇ ПІДГОТОВКИ</t>
  </si>
  <si>
    <t>ІІ.1. Навчальні дисципліни професійної та практичної підготовки</t>
  </si>
  <si>
    <t>ІІ.2. Навчальні дисципліни професійної та практичної підготовки (за вибором студентів)</t>
  </si>
  <si>
    <t>ВСЬОГО ЗА ЦИКЛ ПРОФЕСІЙНОЇ ПІДГОТОВКИ</t>
  </si>
  <si>
    <t>Всього за термін навчання:</t>
  </si>
  <si>
    <r>
      <t>РГР</t>
    </r>
    <r>
      <rPr>
        <sz val="18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</si>
  <si>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18"/>
        <rFont val="Arial"/>
        <family val="2"/>
        <charset val="204"/>
      </rPr>
      <t xml:space="preserve"> - розрахункова робота;</t>
    </r>
  </si>
  <si>
    <r>
      <t>ГР</t>
    </r>
    <r>
      <rPr>
        <sz val="18"/>
        <rFont val="Arial"/>
        <family val="2"/>
        <charset val="204"/>
      </rPr>
      <t xml:space="preserve"> - графічна робота;</t>
    </r>
  </si>
  <si>
    <r>
      <t>ДКР</t>
    </r>
    <r>
      <rPr>
        <sz val="18"/>
        <rFont val="Arial"/>
        <family val="2"/>
        <charset val="204"/>
      </rPr>
      <t xml:space="preserve"> - домашня контрольна робота (виконується під час СРС)</t>
    </r>
  </si>
  <si>
    <t>5 - 8 семестри за окремим планом військової підготовки</t>
  </si>
  <si>
    <t>АТЕСТАЦІЯ ВИПУСКНИКІВ</t>
  </si>
  <si>
    <t>Форма атестації випускників</t>
  </si>
  <si>
    <t xml:space="preserve">ЕК  (d х 0,5)                           </t>
  </si>
  <si>
    <t>ІIІ курс</t>
  </si>
  <si>
    <t>І.2. Навчальні дисиплінии соціально-гуманітарної  підготовки (за вибором студента)</t>
  </si>
  <si>
    <t>Підприємницьке право</t>
  </si>
  <si>
    <t>Публічного права</t>
  </si>
  <si>
    <t>Технологія машинобудування</t>
  </si>
  <si>
    <t xml:space="preserve">ІІ.2.  Навчальні дисципліни професійної та  практичної підготовки (за вибором студента) </t>
  </si>
  <si>
    <t>ВСЬОГО ЗА ЦИКЛ ПРОФЕСІЙНОЇ ПІДГОТОВКИ:</t>
  </si>
  <si>
    <t>131 - Прикладна механіка</t>
  </si>
  <si>
    <t>Строк навчання</t>
  </si>
  <si>
    <t>ІІ курс</t>
  </si>
  <si>
    <t>3 семестр</t>
  </si>
  <si>
    <t>4 семестр</t>
  </si>
  <si>
    <t>Теоретична механіка - 2. Кінематика</t>
  </si>
  <si>
    <t>Динаміки і мiцностi машин та опору матерiалiв</t>
  </si>
  <si>
    <t>Теоретична механіка - 3. Динаміка</t>
  </si>
  <si>
    <t>Механіка матеріалів і конструкцій - 1. Просте навантаження</t>
  </si>
  <si>
    <t>Екології та технології рослинних полімерів</t>
  </si>
  <si>
    <t>Психології і педагогіки</t>
  </si>
  <si>
    <t>Фізичне виховання-2</t>
  </si>
  <si>
    <t>Англійської мови технічного спрямування № 2</t>
  </si>
  <si>
    <t>ЗАГАЛЬНА КІЛЬКІСТЬ:</t>
  </si>
  <si>
    <r>
      <t>РГР</t>
    </r>
    <r>
      <rPr>
        <sz val="13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</si>
  <si>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13"/>
        <rFont val="Arial"/>
        <family val="2"/>
        <charset val="204"/>
      </rPr>
      <t xml:space="preserve"> - розрахункова робота;</t>
    </r>
  </si>
  <si>
    <r>
      <t>ГР</t>
    </r>
    <r>
      <rPr>
        <sz val="13"/>
        <rFont val="Arial"/>
        <family val="2"/>
        <charset val="204"/>
      </rPr>
      <t xml:space="preserve"> - графічна робота;</t>
    </r>
  </si>
  <si>
    <r>
      <t>ДКР</t>
    </r>
    <r>
      <rPr>
        <sz val="13"/>
        <rFont val="Arial"/>
        <family val="2"/>
        <charset val="204"/>
      </rPr>
      <t xml:space="preserve"> - домашня контрольна робота (виконується під час СРС)</t>
    </r>
  </si>
  <si>
    <t>Проректор з навчальної роботи КПІ</t>
  </si>
  <si>
    <r>
      <t xml:space="preserve">"_____"___________ </t>
    </r>
    <r>
      <rPr>
        <b/>
        <sz val="20"/>
        <rFont val="Arial"/>
        <family val="2"/>
        <charset val="204"/>
      </rPr>
      <t>2020 р.</t>
    </r>
  </si>
  <si>
    <r>
      <rPr>
        <sz val="18"/>
        <rFont val="Arial"/>
        <family val="2"/>
        <charset val="204"/>
      </rPr>
      <t>________</t>
    </r>
    <r>
      <rPr>
        <b/>
        <sz val="18"/>
        <rFont val="Arial"/>
        <family val="2"/>
        <charset val="204"/>
      </rPr>
      <t xml:space="preserve"> Анатолій МЕЛЬНИЧЕНКО</t>
    </r>
  </si>
  <si>
    <r>
      <t xml:space="preserve">"_____"__________ </t>
    </r>
    <r>
      <rPr>
        <b/>
        <sz val="18"/>
        <rFont val="Arial"/>
        <family val="2"/>
        <charset val="204"/>
      </rPr>
      <t>2020 р.</t>
    </r>
  </si>
  <si>
    <t>на 2020/2021 навчальний рік</t>
  </si>
  <si>
    <t>Конструювання машин</t>
  </si>
  <si>
    <t>очна (денна)</t>
  </si>
  <si>
    <t>Освітні компоненти
(навчальні дисципліни, курсові проекти (роботи), практики, кваліфікаційна робота)</t>
  </si>
  <si>
    <t>Обсяг дисци-пліни</t>
  </si>
  <si>
    <t>Разом нормативних ОК циклу загальної підготовки:</t>
  </si>
  <si>
    <t>Разом нормативних ОК циклу професійнної підготовки:</t>
  </si>
  <si>
    <t>ВСЬОГО НОРМАТИВНИХ:</t>
  </si>
  <si>
    <t>2. ВИБІРКОВІ ОСВІТНІ КОМПОНЕНТИ</t>
  </si>
  <si>
    <t>1.1. Цикл загальної підготовки</t>
  </si>
  <si>
    <t>1.2. Цикл професійної підготовки</t>
  </si>
  <si>
    <t>2.1. Цикл загальної підготовки (Вибіркові освітні компоненти з загальноуніверситетського Каталогу)</t>
  </si>
  <si>
    <t>Разом вибіркових ОК циклу загальної підготовки:</t>
  </si>
  <si>
    <t>Микола БОБИР</t>
  </si>
  <si>
    <t>Вища математика - 2. Диференціальне та інтегральне числення функцій багатьох змінних. Диференціальні рівняння</t>
  </si>
  <si>
    <t>Загальна фізика - 2  Електрика та магнетизм. Оптика. Атомна фізика</t>
  </si>
  <si>
    <t>прийом  2019 р.</t>
  </si>
  <si>
    <t>За освітньо-професійною програмою:</t>
  </si>
  <si>
    <t xml:space="preserve">Іноземна мова - 2. Практичний курс іноземної мови ІІ </t>
  </si>
  <si>
    <t>Вища математика - 3.  Ряди. Теорія функції комплексної змінної</t>
  </si>
  <si>
    <t>Метрологія, стандартизація і сертифікація</t>
  </si>
  <si>
    <t>1. НОРМАТИВНІ  освітні  компоненти</t>
  </si>
  <si>
    <t>Вища математика - 1. Диференціальне та інтегральне числення функцій однієї змінної</t>
  </si>
  <si>
    <t>Загальна фізика - 1. Механіка. Основи елекродинаміки</t>
  </si>
  <si>
    <t>Інженерна та комп'ютерна графіка</t>
  </si>
  <si>
    <t>Теоретична механіка - 1. Статика</t>
  </si>
  <si>
    <t>Технологія конструкційних матеріалів</t>
  </si>
  <si>
    <t>Іноземної мови технічного спрямування №2</t>
  </si>
  <si>
    <t>Загальної фізики і фізики твердого тіла</t>
  </si>
  <si>
    <t>Нарисної геометрії, інженерної такомп'ютерної графіки</t>
  </si>
  <si>
    <t>І курс</t>
  </si>
  <si>
    <t>прийом  2020 р.</t>
  </si>
  <si>
    <t>Металознавства та термічної обробки металів</t>
  </si>
  <si>
    <t>Механіка рідини і газу</t>
  </si>
  <si>
    <t>Теоретичні основи теплотехніки</t>
  </si>
  <si>
    <t>Теорія механізмів і машин 2. Синтез механізмів</t>
  </si>
  <si>
    <t>І.2. Навчальні дисципліни базової підготовки</t>
  </si>
  <si>
    <t>прийому студентів  2018 р.</t>
  </si>
  <si>
    <t>Завідувач кафедри КМ</t>
  </si>
  <si>
    <t>Олександр ОХРІМЕНКО</t>
  </si>
  <si>
    <t>Теплотехніки та енергозбереження</t>
  </si>
  <si>
    <r>
      <rPr>
        <sz val="20"/>
        <rFont val="Arial"/>
        <family val="2"/>
        <charset val="204"/>
      </rPr>
      <t>__________</t>
    </r>
    <r>
      <rPr>
        <b/>
        <sz val="20"/>
        <rFont val="Arial"/>
        <family val="2"/>
        <charset val="204"/>
      </rPr>
      <t xml:space="preserve"> Анатолій МЕЛЬНИЧЕНКО</t>
    </r>
  </si>
  <si>
    <r>
      <rPr>
        <sz val="22"/>
        <rFont val="Arial"/>
        <family val="2"/>
        <charset val="204"/>
      </rPr>
      <t>__________</t>
    </r>
    <r>
      <rPr>
        <b/>
        <sz val="22"/>
        <rFont val="Arial"/>
        <family val="2"/>
        <charset val="204"/>
      </rPr>
      <t>Анатолій МЕЛЬНИЧЕНКО</t>
    </r>
  </si>
  <si>
    <r>
      <t xml:space="preserve">"_____"___________ </t>
    </r>
    <r>
      <rPr>
        <b/>
        <sz val="22"/>
        <rFont val="Arial"/>
        <family val="2"/>
        <charset val="204"/>
      </rPr>
      <t>2020 р.</t>
    </r>
  </si>
  <si>
    <t>Технологій виробництва літальних апаратів</t>
  </si>
  <si>
    <t>14.06 - 30.06.2021 р.</t>
  </si>
  <si>
    <t>НАЦІОНАЛЬНИЙ   ТЕХНІЧНИЙ   УНІВЕРСИТЕТ   УКРАЇНИ   "КИЇВСЬКИЙ   ПОЛІТЕХНІЧНИЙ   ІНСТИТУТ імені ІГОРЯ СІКОРСЬКОГО"</t>
  </si>
  <si>
    <t>НАЦІОНАЛЬНИЙ   ТЕХНІЧНИЙ   УНІВЕРСИТЕТ   УКРАЇНИ   "КИЇВСЬКИЙ   ПОЛІТЕХНІЧНИЙ   ІНСТИТУТ  імені ІГОРЯ СІКОРСЬКОГО"</t>
  </si>
  <si>
    <t>НАЦІОНАЛЬНИЙ   ТЕХНІЧНИЙ   УНІВЕРСИТЕТ   УКРАЇНИ   "КИЇВСЬКИЙ   ПОЛІТЕХНІЧНИЙ   ІНСТИТУТ імені  ІГОРЯ СІКОРСЬКОГО"</t>
  </si>
  <si>
    <t>Ухвалено на засіданні Вченої ради механіко-машинобудівного інституту, протокол № 7 від 24.02.2020 р.</t>
  </si>
  <si>
    <t>Українська мова за професійним спрямуванням</t>
  </si>
  <si>
    <t>Україна в контексті історичного розвитку Європи</t>
  </si>
  <si>
    <t>Фізичне виховання-1</t>
  </si>
  <si>
    <t xml:space="preserve">Іноземна мова-1. Практичний курс іноземної мови І.      </t>
  </si>
  <si>
    <t xml:space="preserve">Теплотехніки та енергозбереження     </t>
  </si>
  <si>
    <t>Інформатика</t>
  </si>
  <si>
    <t>Курсова робота з механіки матеріалів і конструкцій</t>
  </si>
  <si>
    <t>Курсова робота з інформатики</t>
  </si>
  <si>
    <t>Разом нормативних ОК циклу професійної підготовки:</t>
  </si>
  <si>
    <t>ІНТЕГРОВАНИЙ РОБОЧИЙ   НАВЧАЛЬНИЙ   ПЛАН</t>
  </si>
  <si>
    <t xml:space="preserve">Освітній компонент 1 ЗУ-Каталог                </t>
  </si>
  <si>
    <t>Логіка</t>
  </si>
  <si>
    <t>Соціальна психологія</t>
  </si>
  <si>
    <t>Психологія конфлікту</t>
  </si>
  <si>
    <t xml:space="preserve">Освітній компонент 3  ЗУ-Каталог          </t>
  </si>
  <si>
    <t xml:space="preserve">Промислова екологія </t>
  </si>
  <si>
    <t>Стратегія охорони навколишнього середовища</t>
  </si>
  <si>
    <t xml:space="preserve">Екологічна безпека інженерної діяльності </t>
  </si>
  <si>
    <t>Теорія механізмів і машин - 1. Аналіз і класифікація механізмів</t>
  </si>
  <si>
    <t>Механіка матеріалів і конструкцій - 2. Складне навантаження, стійкість і динаміка</t>
  </si>
  <si>
    <t>Вступ до філософії</t>
  </si>
  <si>
    <t xml:space="preserve"> </t>
  </si>
  <si>
    <t>Трудове право</t>
  </si>
  <si>
    <t>Правознавство</t>
  </si>
  <si>
    <t>Business Law</t>
  </si>
  <si>
    <t xml:space="preserve">Освітній компонент 2 ЗУ-Каталог </t>
  </si>
  <si>
    <t>Правові навчальні дисципліни з ЗУ Каталогу</t>
  </si>
  <si>
    <t>1 семестр</t>
  </si>
  <si>
    <t>2 семестр</t>
  </si>
  <si>
    <t>Обсяг дисципліни</t>
  </si>
  <si>
    <t>Українська мова за професійним спрямуванням*</t>
  </si>
  <si>
    <t>Україна в контексті історичного розвитку Європи*</t>
  </si>
  <si>
    <t>Матеріалознавство*</t>
  </si>
  <si>
    <t>Технологія конструкційних матеріалів*</t>
  </si>
  <si>
    <t>Фізичне виховання-1*</t>
  </si>
  <si>
    <t>Обсяг у кредитах:</t>
  </si>
  <si>
    <t>Дисципліни, які вивчаються</t>
  </si>
  <si>
    <t>Дисципліни, які перезараховуються</t>
  </si>
  <si>
    <t>Загалом</t>
  </si>
  <si>
    <t>* дисципліни, які перезараховуються</t>
  </si>
  <si>
    <t>МВ-п01 (5+0)</t>
  </si>
  <si>
    <t>Технології ком'пютерного конструювання верстатів, роботів та машин</t>
  </si>
  <si>
    <t>Основи машинної графіки і чисельних методів проектування</t>
  </si>
  <si>
    <t>Технології комп'ютерного проектування верстатів,роботів і машин</t>
  </si>
  <si>
    <t>МВ-91 (15+0), МВ-92 (17+0)</t>
  </si>
  <si>
    <t>Logic</t>
  </si>
  <si>
    <t>Теорія автоматичного управління</t>
  </si>
  <si>
    <t>Інструментальні системи верстатів та роботомеханічних комплексів</t>
  </si>
  <si>
    <t>Теорія різання</t>
  </si>
  <si>
    <t>Обладнання автоматизованого виробництва</t>
  </si>
  <si>
    <t>Пристрої керування верстатів та роботів</t>
  </si>
  <si>
    <t>Конструювання обладннання машинобудування 2</t>
  </si>
  <si>
    <t>Конструювання обладннання машинобудування 1</t>
  </si>
  <si>
    <t>Гідропевмоавтоматика</t>
  </si>
  <si>
    <t>Я маю право</t>
  </si>
  <si>
    <r>
      <rPr>
        <sz val="20"/>
        <rFont val="Arial"/>
        <family val="2"/>
        <charset val="204"/>
      </rPr>
      <t>Іноземна мова професійного спрямування  з ЗУ Каталогу</t>
    </r>
    <r>
      <rPr>
        <b/>
        <sz val="20"/>
        <rFont val="Arial"/>
        <family val="2"/>
      </rPr>
      <t xml:space="preserve"> </t>
    </r>
  </si>
  <si>
    <t>МВ-81 (15+0) МВ-82 (11+0)</t>
  </si>
  <si>
    <t>Технології комп'ютерного конструювання верстатів, роботів та машин</t>
  </si>
  <si>
    <t>12.04 - 16.05.2021 р.</t>
  </si>
  <si>
    <t>53 Всього за термін навчання:</t>
  </si>
  <si>
    <t xml:space="preserve"> Навчальні дисципліни з системи приводів верстатного обладнання з К Каталогу </t>
  </si>
  <si>
    <t xml:space="preserve"> Особливості експлуатації  РТК з числовим програмним керуванням                            </t>
  </si>
  <si>
    <t>Системи автоматизованого проектування верстатів та машин -3</t>
  </si>
  <si>
    <t>Системи автоматизованого проектування верстатів та машин -2</t>
  </si>
  <si>
    <t>Математичне моделювання</t>
  </si>
  <si>
    <t>Технологія виробництва машин -2</t>
  </si>
  <si>
    <t>Експлуатація та обслуговування роботів та верстатів</t>
  </si>
  <si>
    <t>МВ-71 (23+0)</t>
  </si>
  <si>
    <t>3 - 6 семестри за окремим планом військової підготовки</t>
  </si>
  <si>
    <t>Промислові роботи та робототехнічні комплекси</t>
  </si>
  <si>
    <t>Технології машинобудування</t>
  </si>
  <si>
    <t>Теорія механізмів і машин-1. Аналіз і кваліфікація механізмів</t>
  </si>
  <si>
    <t>Механіка матеріалів і конструкцій-3. Курсова робота</t>
  </si>
  <si>
    <t>Механіка матеріалів і конструкцій-2</t>
  </si>
  <si>
    <t>Вища математика - 3.  Функції комплексної змінної. Елементи теорії ймовірності.</t>
  </si>
  <si>
    <t>І.1 Навчальні дисципліни природничо-наукової  підготовки</t>
  </si>
  <si>
    <t>2 роки 10 міс. (3 навч. роки)</t>
  </si>
  <si>
    <t>прийому студентів  2019 р.</t>
  </si>
  <si>
    <t>Конструювання обладннання машинобудування-2</t>
  </si>
  <si>
    <t>ІІІкурс</t>
  </si>
  <si>
    <r>
      <rPr>
        <sz val="20"/>
        <rFont val="Arial"/>
        <family val="2"/>
        <charset val="204"/>
      </rPr>
      <t>Навчальні дисципліни з експлуатації та обслуговування  роботів та верстатів з К Каталогу</t>
    </r>
    <r>
      <rPr>
        <b/>
        <sz val="20"/>
        <rFont val="Arial"/>
        <family val="2"/>
        <charset val="204"/>
      </rPr>
      <t xml:space="preserve"> </t>
    </r>
  </si>
  <si>
    <t xml:space="preserve">Системи приводів верстатів та роботів                            </t>
  </si>
  <si>
    <t>МВ-01 (25+0)</t>
  </si>
  <si>
    <t>Іноземна мова   з ЗУ Каталогу</t>
  </si>
  <si>
    <t>Навчальні дисципліни з проектування з К каталогу</t>
  </si>
  <si>
    <t>МВ-п91 (6+0) )</t>
  </si>
  <si>
    <t>МВ-п81 (6+0)</t>
  </si>
  <si>
    <t xml:space="preserve">Навчальні дисципліни з систем приводів верстатів та роботів з К Каталогу </t>
  </si>
  <si>
    <t xml:space="preserve">Навчальні дисципліни з САПР верстатів та роботів з К Каталогу </t>
  </si>
  <si>
    <t xml:space="preserve">Навчальні дисципліни зі мобільних роботів з К Каталогу </t>
  </si>
  <si>
    <t xml:space="preserve"> САПР верстатів та роботів -1</t>
  </si>
  <si>
    <t xml:space="preserve"> САПР верстатів та роботів-2.</t>
  </si>
  <si>
    <t xml:space="preserve"> Експлуатація та обслуговування верстатів, роботів і машин* </t>
  </si>
  <si>
    <t>Англійської мови техніч-ного спрямування №2</t>
  </si>
  <si>
    <t>Обладнання автоматизованого виробництва*</t>
  </si>
  <si>
    <t>Основи технічної творчості*</t>
  </si>
  <si>
    <t>Технологія машинобудування*</t>
  </si>
  <si>
    <t>19Разом за цикл:</t>
  </si>
  <si>
    <t>3*</t>
  </si>
  <si>
    <t>Механіка рідини і газу*</t>
  </si>
  <si>
    <t>Теоретична механіка-3*</t>
  </si>
  <si>
    <t>5*</t>
  </si>
  <si>
    <t>90*</t>
  </si>
  <si>
    <t>4*</t>
  </si>
  <si>
    <t>120*</t>
  </si>
  <si>
    <t>Охорона праці та цивільний захист*</t>
  </si>
  <si>
    <t>Економіка та організація виробництва*</t>
  </si>
  <si>
    <t>150*</t>
  </si>
  <si>
    <t>Охорони праці, промис-лової та цивільної безпеки</t>
  </si>
  <si>
    <t>Конструювання обладннання машинобудування-3</t>
  </si>
  <si>
    <t xml:space="preserve"> Мобільні роботи та комплекси</t>
  </si>
  <si>
    <t>Фізичне виховання -2*</t>
  </si>
  <si>
    <t>Вступ до філософії*</t>
  </si>
  <si>
    <t>Психологія конфлікту*</t>
  </si>
  <si>
    <t>Психології іпедагогіки</t>
  </si>
  <si>
    <t>2.5*</t>
  </si>
  <si>
    <t>75*</t>
  </si>
  <si>
    <t>2*</t>
  </si>
  <si>
    <t>60*</t>
  </si>
  <si>
    <t xml:space="preserve">Теорія механізмів і машин </t>
  </si>
  <si>
    <t>Курсовий проект з деталей машин і основ конструювання -2. Курсовий  проект</t>
  </si>
  <si>
    <t>Деталі машин і основи конструювання -1</t>
  </si>
  <si>
    <t>6</t>
  </si>
  <si>
    <t>Англійська мова профе-сійного спрямування-1. Англійська мова профе-сійного спрямування</t>
  </si>
  <si>
    <t>Проектування обладнання галузевого машинобудування-4</t>
  </si>
  <si>
    <t xml:space="preserve">Іноземна мова професійного спрямування  з ЗУ Каталогу </t>
  </si>
  <si>
    <t>Англійська мова профе-сійного спрямування-3. Англійська мова професій-ного орієнтовного спілкування. Ділове мовлення</t>
  </si>
  <si>
    <t xml:space="preserve"> Регульовані електропри-води верстатів та роботів</t>
  </si>
  <si>
    <t xml:space="preserve">Проектування обладнання галузевого машинобудування-3. Курсовий проект </t>
  </si>
  <si>
    <t>Теоретична механіка-2</t>
  </si>
  <si>
    <t>Компютерне проектування верстатів та роботів</t>
  </si>
  <si>
    <t>Навчальні дисципліни з САПР верстів та роботів з К каталогу</t>
  </si>
  <si>
    <t>61.5Всього за термін навчання:</t>
  </si>
  <si>
    <t xml:space="preserve">Теорія механізмів і машин-3. Курсова робота </t>
  </si>
  <si>
    <t>Господарського та адміністративного права</t>
  </si>
  <si>
    <t>1.3. Навчальні дисципліни базової  підготовки (за вибором студента)</t>
  </si>
  <si>
    <t>Екологічна безпека інженерної діяльності</t>
  </si>
  <si>
    <t>59.5Всього за термін навчання:</t>
  </si>
  <si>
    <t>Механіка матеріалів і конструкцій - 1</t>
  </si>
  <si>
    <t>Гідро- та пневмоавтоматика</t>
  </si>
  <si>
    <r>
      <rPr>
        <sz val="20"/>
        <rFont val="Arial"/>
        <family val="2"/>
        <charset val="204"/>
      </rPr>
      <t xml:space="preserve"> Основи конструюван-ня деталей і вузлів  </t>
    </r>
    <r>
      <rPr>
        <b/>
        <sz val="20"/>
        <rFont val="Arial"/>
        <family val="2"/>
        <charset val="204"/>
      </rPr>
      <t xml:space="preserve"> 1</t>
    </r>
  </si>
  <si>
    <r>
      <rPr>
        <sz val="20"/>
        <rFont val="Arial"/>
        <family val="2"/>
        <charset val="204"/>
      </rPr>
      <t xml:space="preserve"> Основи конструюван-ня деталей і вузлів  2. </t>
    </r>
    <r>
      <rPr>
        <b/>
        <sz val="20"/>
        <rFont val="Arial"/>
        <family val="2"/>
        <charset val="204"/>
      </rPr>
      <t xml:space="preserve"> </t>
    </r>
  </si>
  <si>
    <t xml:space="preserve"> САПР верстів та роботів 1</t>
  </si>
  <si>
    <t>Інформатика -. Курсова робота</t>
  </si>
  <si>
    <t xml:space="preserve">Економічна навчальна дисципліна з  ЗУ-Каталог  </t>
  </si>
  <si>
    <t>Конструювання обладннання машинобудування-4. Курсовий проект</t>
  </si>
  <si>
    <t xml:space="preserve">Іноземна мова - 2. Практичний курс англій-ської мови ІІ . </t>
  </si>
  <si>
    <t>:</t>
  </si>
  <si>
    <t xml:space="preserve"> І.4. Навчальні дисципліни соціально-гуманітарної підготовки (за вибором студентів)</t>
  </si>
  <si>
    <t>Фізичне виховання або основи здорового способу життя-1</t>
  </si>
  <si>
    <t>Англійська мова професійного спрямування-3. Англійська мова професійного орієнтовного спілкування. Ділове мовлення</t>
  </si>
  <si>
    <t>Англійська мова загально- технічного спрямування-3</t>
  </si>
  <si>
    <t>Верба</t>
  </si>
  <si>
    <t xml:space="preserve">Пристрої керування робототехнічних комплексів </t>
  </si>
  <si>
    <r>
      <t xml:space="preserve">Інноваційне обладнання автоматизованого виробництва -2. </t>
    </r>
    <r>
      <rPr>
        <sz val="20"/>
        <color rgb="FFFF0000"/>
        <rFont val="Arial"/>
        <family val="2"/>
        <charset val="204"/>
      </rPr>
      <t>Промислові роботи та роботомеханічні  комплекси</t>
    </r>
  </si>
  <si>
    <t>данилен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</si>
</sst>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1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Arial"/>
      <family val="2"/>
    </font>
    <font>
      <b/>
      <sz val="16"/>
      <name val="Arial"/>
      <family val="2"/>
      <charset val="204"/>
    </font>
    <font>
      <b/>
      <sz val="16"/>
      <name val="Arial"/>
      <family val="2"/>
    </font>
    <font>
      <sz val="11"/>
      <name val="Arial"/>
      <family val="2"/>
      <charset val="204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sz val="20"/>
      <name val="Arial Cyr"/>
      <charset val="204"/>
    </font>
    <font>
      <b/>
      <sz val="20"/>
      <name val="Arial"/>
      <family val="2"/>
      <charset val="204"/>
    </font>
    <font>
      <sz val="12"/>
      <name val="Arial"/>
      <family val="2"/>
      <charset val="204"/>
    </font>
    <font>
      <b/>
      <sz val="28"/>
      <name val="Arial"/>
      <family val="2"/>
      <charset val="204"/>
    </font>
    <font>
      <b/>
      <sz val="36"/>
      <name val="Arial"/>
      <family val="2"/>
      <charset val="204"/>
    </font>
    <font>
      <b/>
      <sz val="18"/>
      <name val="Arial"/>
      <family val="2"/>
    </font>
    <font>
      <b/>
      <sz val="20"/>
      <name val="Arial Cyr"/>
      <charset val="204"/>
    </font>
    <font>
      <sz val="20"/>
      <name val="Arial Cyr"/>
      <family val="2"/>
      <charset val="204"/>
    </font>
    <font>
      <b/>
      <sz val="18"/>
      <name val="Arial Cyr"/>
      <charset val="204"/>
    </font>
    <font>
      <b/>
      <sz val="18"/>
      <name val="Arial"/>
      <family val="2"/>
      <charset val="204"/>
    </font>
    <font>
      <b/>
      <sz val="12"/>
      <name val="Arial"/>
      <family val="2"/>
    </font>
    <font>
      <sz val="12"/>
      <name val="Arial Cyr"/>
      <charset val="204"/>
    </font>
    <font>
      <sz val="16"/>
      <name val="Arial Cyr"/>
      <charset val="204"/>
    </font>
    <font>
      <sz val="12"/>
      <name val="Arial"/>
      <family val="2"/>
    </font>
    <font>
      <sz val="16"/>
      <name val="Arial"/>
      <family val="2"/>
      <charset val="204"/>
    </font>
    <font>
      <sz val="18"/>
      <name val="Arial Cyr"/>
      <charset val="204"/>
    </font>
    <font>
      <sz val="16"/>
      <name val="Arial"/>
      <family val="2"/>
    </font>
    <font>
      <sz val="18"/>
      <name val="Arial"/>
      <family val="2"/>
      <charset val="204"/>
    </font>
    <font>
      <sz val="18"/>
      <name val="Arial"/>
      <family val="2"/>
    </font>
    <font>
      <sz val="18"/>
      <name val="Arial Cyr"/>
      <family val="2"/>
      <charset val="204"/>
    </font>
    <font>
      <sz val="18"/>
      <name val="Arial Narrow"/>
      <family val="2"/>
      <charset val="204"/>
    </font>
    <font>
      <sz val="16"/>
      <name val="Arial Narrow"/>
      <family val="2"/>
      <charset val="204"/>
    </font>
    <font>
      <sz val="13"/>
      <name val="Arial"/>
      <family val="2"/>
      <charset val="204"/>
    </font>
    <font>
      <i/>
      <sz val="20"/>
      <name val="Arial"/>
      <family val="2"/>
      <charset val="204"/>
    </font>
    <font>
      <sz val="20"/>
      <color indexed="8"/>
      <name val="Arial"/>
      <family val="2"/>
      <charset val="204"/>
    </font>
    <font>
      <sz val="22"/>
      <name val="Arial"/>
      <family val="2"/>
      <charset val="204"/>
    </font>
    <font>
      <b/>
      <sz val="14"/>
      <name val="Arial"/>
      <family val="2"/>
    </font>
    <font>
      <sz val="8"/>
      <name val="Arial"/>
      <family val="2"/>
      <charset val="204"/>
    </font>
    <font>
      <b/>
      <sz val="22"/>
      <name val="Arial Cyr"/>
      <charset val="204"/>
    </font>
    <font>
      <sz val="14"/>
      <name val="Arial Cyr"/>
      <charset val="204"/>
    </font>
    <font>
      <sz val="22"/>
      <name val="Arial"/>
      <family val="2"/>
    </font>
    <font>
      <b/>
      <sz val="20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b/>
      <sz val="22"/>
      <color indexed="10"/>
      <name val="Arial"/>
      <family val="2"/>
      <charset val="204"/>
    </font>
    <font>
      <b/>
      <sz val="13"/>
      <name val="Arial"/>
      <family val="2"/>
      <charset val="204"/>
    </font>
    <font>
      <b/>
      <sz val="13"/>
      <name val="Arial"/>
      <family val="2"/>
    </font>
    <font>
      <sz val="13"/>
      <name val="Arial Cyr"/>
      <charset val="204"/>
    </font>
    <font>
      <sz val="18"/>
      <color rgb="FFFF0000"/>
      <name val="Arial"/>
      <family val="2"/>
    </font>
    <font>
      <sz val="18"/>
      <color theme="6" tint="-0.249977111117893"/>
      <name val="Arial"/>
      <family val="2"/>
    </font>
    <font>
      <sz val="18"/>
      <color rgb="FFFF0000"/>
      <name val="Arial"/>
      <family val="2"/>
      <charset val="204"/>
    </font>
    <font>
      <sz val="22"/>
      <color indexed="8"/>
      <name val="Arial"/>
      <family val="2"/>
      <charset val="204"/>
    </font>
    <font>
      <sz val="22"/>
      <name val="Arial Cyr"/>
      <family val="2"/>
      <charset val="204"/>
    </font>
    <font>
      <b/>
      <sz val="16"/>
      <name val="Arial Cyr"/>
      <charset val="204"/>
    </font>
    <font>
      <sz val="20"/>
      <color indexed="10"/>
      <name val="Arial"/>
      <family val="2"/>
      <charset val="204"/>
    </font>
    <font>
      <sz val="17"/>
      <name val="Arial"/>
      <family val="2"/>
      <charset val="204"/>
    </font>
    <font>
      <b/>
      <sz val="24"/>
      <name val="Arial"/>
      <family val="2"/>
      <charset val="204"/>
    </font>
    <font>
      <b/>
      <sz val="20"/>
      <name val="Arial Cyr"/>
      <family val="2"/>
      <charset val="204"/>
    </font>
    <font>
      <sz val="2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50">
    <xf numFmtId="0" fontId="0" fillId="0" borderId="0" xfId="0"/>
    <xf numFmtId="0" fontId="1" fillId="0" borderId="0" xfId="0" applyFont="1" applyFill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0" xfId="0" applyNumberFormat="1" applyFont="1" applyFill="1" applyBorder="1" applyAlignment="1">
      <alignment vertical="top" wrapText="1"/>
    </xf>
    <xf numFmtId="0" fontId="15" fillId="0" borderId="0" xfId="0" applyNumberFormat="1" applyFont="1" applyFill="1" applyBorder="1"/>
    <xf numFmtId="49" fontId="15" fillId="0" borderId="0" xfId="0" applyNumberFormat="1" applyFont="1" applyFill="1" applyBorder="1"/>
    <xf numFmtId="0" fontId="12" fillId="0" borderId="0" xfId="0" applyFont="1" applyFill="1" applyBorder="1"/>
    <xf numFmtId="0" fontId="7" fillId="0" borderId="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vertical="center"/>
    </xf>
    <xf numFmtId="0" fontId="13" fillId="0" borderId="0" xfId="0" applyFont="1" applyFill="1" applyAlignment="1"/>
    <xf numFmtId="0" fontId="23" fillId="0" borderId="0" xfId="0" applyFont="1" applyFill="1" applyAlignment="1"/>
    <xf numFmtId="49" fontId="18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horizontal="left"/>
    </xf>
    <xf numFmtId="0" fontId="21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7" fillId="0" borderId="0" xfId="0" applyFont="1" applyFill="1" applyBorder="1"/>
    <xf numFmtId="0" fontId="29" fillId="0" borderId="0" xfId="0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/>
    <xf numFmtId="49" fontId="27" fillId="0" borderId="0" xfId="0" applyNumberFormat="1" applyFont="1" applyFill="1" applyBorder="1"/>
    <xf numFmtId="0" fontId="31" fillId="0" borderId="0" xfId="0" applyFont="1" applyFill="1" applyBorder="1"/>
    <xf numFmtId="0" fontId="30" fillId="0" borderId="0" xfId="0" applyFont="1" applyFill="1" applyBorder="1" applyAlignment="1">
      <alignment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top"/>
    </xf>
    <xf numFmtId="0" fontId="31" fillId="0" borderId="3" xfId="0" applyNumberFormat="1" applyFont="1" applyFill="1" applyBorder="1" applyAlignment="1">
      <alignment horizontal="center" vertical="center" textRotation="90" wrapText="1"/>
    </xf>
    <xf numFmtId="0" fontId="31" fillId="0" borderId="4" xfId="0" applyNumberFormat="1" applyFont="1" applyFill="1" applyBorder="1" applyAlignment="1">
      <alignment horizontal="center" vertical="center" textRotation="90" wrapText="1"/>
    </xf>
    <xf numFmtId="0" fontId="31" fillId="0" borderId="4" xfId="0" applyFont="1" applyFill="1" applyBorder="1" applyAlignment="1">
      <alignment horizontal="center" vertical="center" textRotation="90" wrapText="1"/>
    </xf>
    <xf numFmtId="0" fontId="31" fillId="0" borderId="5" xfId="0" applyFont="1" applyFill="1" applyBorder="1" applyAlignment="1">
      <alignment horizontal="center" vertical="center" textRotation="90" wrapText="1"/>
    </xf>
    <xf numFmtId="0" fontId="27" fillId="0" borderId="6" xfId="0" applyFont="1" applyFill="1" applyBorder="1" applyAlignment="1">
      <alignment horizontal="center" vertical="center"/>
    </xf>
    <xf numFmtId="0" fontId="27" fillId="0" borderId="7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14" xfId="0" applyNumberFormat="1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top"/>
    </xf>
    <xf numFmtId="0" fontId="35" fillId="0" borderId="0" xfId="0" applyFont="1" applyFill="1" applyBorder="1" applyAlignment="1">
      <alignment vertical="top"/>
    </xf>
    <xf numFmtId="0" fontId="30" fillId="0" borderId="0" xfId="0" applyFont="1" applyFill="1" applyBorder="1"/>
    <xf numFmtId="0" fontId="30" fillId="0" borderId="26" xfId="0" applyNumberFormat="1" applyFont="1" applyFill="1" applyBorder="1" applyAlignment="1">
      <alignment horizontal="center" vertical="center" wrapText="1"/>
    </xf>
    <xf numFmtId="0" fontId="30" fillId="0" borderId="24" xfId="0" applyNumberFormat="1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30" fillId="0" borderId="23" xfId="0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textRotation="90"/>
    </xf>
    <xf numFmtId="0" fontId="2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23" fillId="0" borderId="0" xfId="0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justify" wrapText="1"/>
    </xf>
    <xf numFmtId="49" fontId="12" fillId="0" borderId="0" xfId="0" applyNumberFormat="1" applyFont="1" applyFill="1" applyBorder="1" applyAlignment="1">
      <alignment horizontal="center" vertical="justify" wrapText="1"/>
    </xf>
    <xf numFmtId="0" fontId="12" fillId="0" borderId="0" xfId="0" applyFont="1" applyFill="1" applyBorder="1" applyAlignment="1">
      <alignment vertical="justify"/>
    </xf>
    <xf numFmtId="0" fontId="12" fillId="0" borderId="0" xfId="0" applyFont="1" applyFill="1" applyAlignment="1"/>
    <xf numFmtId="0" fontId="35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 applyBorder="1" applyAlignment="1">
      <alignment vertical="justify" wrapText="1"/>
    </xf>
    <xf numFmtId="0" fontId="14" fillId="0" borderId="0" xfId="0" applyNumberFormat="1" applyFont="1" applyFill="1" applyBorder="1" applyAlignment="1">
      <alignment horizontal="center" vertical="justify" wrapText="1"/>
    </xf>
    <xf numFmtId="0" fontId="12" fillId="0" borderId="0" xfId="0" applyNumberFormat="1" applyFont="1" applyFill="1" applyBorder="1" applyAlignment="1">
      <alignment horizontal="center" vertical="justify" wrapText="1"/>
    </xf>
    <xf numFmtId="49" fontId="14" fillId="0" borderId="0" xfId="0" applyNumberFormat="1" applyFont="1" applyFill="1" applyBorder="1" applyAlignment="1">
      <alignment horizontal="left" vertical="justify"/>
    </xf>
    <xf numFmtId="0" fontId="12" fillId="0" borderId="0" xfId="0" applyFont="1" applyFill="1" applyBorder="1" applyAlignment="1"/>
    <xf numFmtId="49" fontId="14" fillId="0" borderId="0" xfId="0" applyNumberFormat="1" applyFont="1" applyFill="1" applyBorder="1" applyAlignment="1">
      <alignment horizontal="center" vertical="justify" wrapText="1"/>
    </xf>
    <xf numFmtId="0" fontId="8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49" fontId="14" fillId="0" borderId="29" xfId="0" applyNumberFormat="1" applyFont="1" applyFill="1" applyBorder="1" applyAlignment="1" applyProtection="1">
      <alignment horizontal="left" vertical="center"/>
    </xf>
    <xf numFmtId="49" fontId="14" fillId="0" borderId="0" xfId="0" applyNumberFormat="1" applyFont="1" applyFill="1" applyBorder="1" applyAlignment="1" applyProtection="1">
      <alignment horizontal="center"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14" fillId="0" borderId="29" xfId="0" applyFont="1" applyFill="1" applyBorder="1" applyAlignment="1" applyProtection="1">
      <alignment vertical="center"/>
    </xf>
    <xf numFmtId="0" fontId="14" fillId="0" borderId="29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49" fontId="15" fillId="0" borderId="0" xfId="0" applyNumberFormat="1" applyFont="1" applyFill="1" applyBorder="1" applyAlignment="1">
      <alignment horizontal="center" vertical="justify" wrapText="1"/>
    </xf>
    <xf numFmtId="49" fontId="6" fillId="0" borderId="0" xfId="0" applyNumberFormat="1" applyFont="1" applyFill="1" applyBorder="1" applyAlignment="1">
      <alignment horizontal="left" vertical="justify" wrapText="1"/>
    </xf>
    <xf numFmtId="0" fontId="23" fillId="0" borderId="0" xfId="0" applyFont="1" applyFill="1" applyBorder="1" applyAlignment="1" applyProtection="1"/>
    <xf numFmtId="0" fontId="24" fillId="0" borderId="0" xfId="0" applyFont="1" applyFill="1" applyAlignment="1" applyProtection="1"/>
    <xf numFmtId="49" fontId="6" fillId="0" borderId="0" xfId="0" applyNumberFormat="1" applyFont="1" applyFill="1" applyBorder="1" applyAlignment="1" applyProtection="1">
      <alignment horizontal="center" vertical="justify"/>
    </xf>
    <xf numFmtId="0" fontId="26" fillId="0" borderId="0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left" vertical="justify"/>
    </xf>
    <xf numFmtId="0" fontId="26" fillId="0" borderId="0" xfId="0" applyFont="1" applyFill="1" applyBorder="1" applyAlignment="1" applyProtection="1">
      <alignment vertical="top"/>
    </xf>
    <xf numFmtId="0" fontId="15" fillId="0" borderId="0" xfId="0" applyFont="1" applyFill="1" applyBorder="1" applyAlignment="1" applyProtection="1"/>
    <xf numFmtId="49" fontId="6" fillId="0" borderId="0" xfId="0" applyNumberFormat="1" applyFont="1" applyFill="1" applyBorder="1" applyAlignment="1">
      <alignment vertical="justify"/>
    </xf>
    <xf numFmtId="49" fontId="6" fillId="0" borderId="0" xfId="0" applyNumberFormat="1" applyFont="1" applyFill="1" applyBorder="1" applyAlignment="1" applyProtection="1">
      <alignment vertical="justify"/>
    </xf>
    <xf numFmtId="0" fontId="6" fillId="0" borderId="0" xfId="0" applyFont="1" applyFill="1" applyBorder="1"/>
    <xf numFmtId="0" fontId="15" fillId="0" borderId="0" xfId="0" applyFont="1" applyFill="1" applyBorder="1" applyAlignment="1">
      <alignment horizontal="left" vertical="top"/>
    </xf>
    <xf numFmtId="49" fontId="6" fillId="0" borderId="0" xfId="0" applyNumberFormat="1" applyFont="1" applyFill="1" applyBorder="1" applyAlignment="1" applyProtection="1">
      <alignment horizontal="left" vertical="justify"/>
    </xf>
    <xf numFmtId="0" fontId="15" fillId="0" borderId="0" xfId="0" applyFont="1" applyFill="1" applyBorder="1" applyProtection="1"/>
    <xf numFmtId="49" fontId="6" fillId="0" borderId="0" xfId="0" applyNumberFormat="1" applyFont="1" applyFill="1" applyBorder="1" applyAlignment="1" applyProtection="1">
      <alignment horizontal="center" vertical="justify" wrapText="1"/>
    </xf>
    <xf numFmtId="0" fontId="15" fillId="0" borderId="0" xfId="0" applyFont="1" applyFill="1" applyAlignment="1"/>
    <xf numFmtId="0" fontId="15" fillId="0" borderId="0" xfId="0" applyFont="1" applyFill="1" applyBorder="1" applyAlignment="1" applyProtection="1">
      <alignment vertical="justify"/>
    </xf>
    <xf numFmtId="0" fontId="15" fillId="0" borderId="0" xfId="0" applyFont="1" applyFill="1" applyBorder="1" applyAlignment="1" applyProtection="1">
      <alignment horizontal="right" vertical="justify"/>
    </xf>
    <xf numFmtId="0" fontId="15" fillId="0" borderId="0" xfId="0" applyFont="1" applyFill="1" applyBorder="1" applyAlignment="1" applyProtection="1">
      <alignment horizontal="right"/>
    </xf>
    <xf numFmtId="0" fontId="12" fillId="0" borderId="27" xfId="0" applyNumberFormat="1" applyFont="1" applyFill="1" applyBorder="1" applyAlignment="1">
      <alignment horizontal="center" vertical="center" shrinkToFit="1"/>
    </xf>
    <xf numFmtId="0" fontId="12" fillId="0" borderId="33" xfId="0" applyNumberFormat="1" applyFont="1" applyFill="1" applyBorder="1" applyAlignment="1">
      <alignment horizontal="center" vertical="center" shrinkToFit="1"/>
    </xf>
    <xf numFmtId="0" fontId="12" fillId="0" borderId="34" xfId="0" applyNumberFormat="1" applyFont="1" applyFill="1" applyBorder="1" applyAlignment="1">
      <alignment horizontal="center" vertical="center" wrapText="1"/>
    </xf>
    <xf numFmtId="0" fontId="12" fillId="0" borderId="35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33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shrinkToFi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4" fillId="0" borderId="36" xfId="0" applyNumberFormat="1" applyFont="1" applyFill="1" applyBorder="1" applyAlignment="1">
      <alignment horizontal="center" vertical="center" wrapText="1" shrinkToFi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vertical="center" wrapText="1"/>
    </xf>
    <xf numFmtId="0" fontId="12" fillId="0" borderId="27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12" fillId="0" borderId="28" xfId="0" applyNumberFormat="1" applyFont="1" applyFill="1" applyBorder="1" applyAlignment="1">
      <alignment horizontal="center" vertical="center" wrapText="1"/>
    </xf>
    <xf numFmtId="1" fontId="12" fillId="0" borderId="26" xfId="0" applyNumberFormat="1" applyFont="1" applyFill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center" vertical="center" wrapText="1"/>
    </xf>
    <xf numFmtId="0" fontId="12" fillId="0" borderId="37" xfId="0" applyNumberFormat="1" applyFont="1" applyFill="1" applyBorder="1" applyAlignment="1">
      <alignment horizontal="center" vertical="center" wrapText="1"/>
    </xf>
    <xf numFmtId="0" fontId="7" fillId="0" borderId="41" xfId="0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center" vertical="center"/>
    </xf>
    <xf numFmtId="0" fontId="7" fillId="0" borderId="43" xfId="0" applyNumberFormat="1" applyFont="1" applyFill="1" applyBorder="1" applyAlignment="1">
      <alignment horizontal="center" vertical="center"/>
    </xf>
    <xf numFmtId="0" fontId="7" fillId="0" borderId="47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vertical="center" wrapText="1" shrinkToFit="1"/>
    </xf>
    <xf numFmtId="0" fontId="12" fillId="0" borderId="24" xfId="0" applyNumberFormat="1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 shrinkToFit="1"/>
    </xf>
    <xf numFmtId="0" fontId="14" fillId="0" borderId="40" xfId="0" applyNumberFormat="1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30" fillId="0" borderId="58" xfId="0" applyFont="1" applyFill="1" applyBorder="1" applyAlignment="1">
      <alignment horizontal="center" vertical="center"/>
    </xf>
    <xf numFmtId="0" fontId="30" fillId="0" borderId="69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top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6" xfId="0" applyNumberFormat="1" applyFont="1" applyFill="1" applyBorder="1" applyAlignment="1">
      <alignment horizontal="center" vertical="center" shrinkToFit="1"/>
    </xf>
    <xf numFmtId="0" fontId="22" fillId="0" borderId="26" xfId="0" applyNumberFormat="1" applyFont="1" applyFill="1" applyBorder="1" applyAlignment="1">
      <alignment horizontal="center" vertical="center" wrapText="1"/>
    </xf>
    <xf numFmtId="0" fontId="30" fillId="0" borderId="26" xfId="0" applyNumberFormat="1" applyFont="1" applyFill="1" applyBorder="1" applyAlignment="1">
      <alignment horizontal="center" vertical="center" wrapText="1" shrinkToFit="1"/>
    </xf>
    <xf numFmtId="0" fontId="30" fillId="0" borderId="26" xfId="0" applyFont="1" applyFill="1" applyBorder="1" applyAlignment="1">
      <alignment horizontal="center" vertical="center"/>
    </xf>
    <xf numFmtId="0" fontId="22" fillId="0" borderId="30" xfId="0" applyNumberFormat="1" applyFont="1" applyFill="1" applyBorder="1" applyAlignment="1">
      <alignment horizontal="center" vertical="center" wrapText="1" shrinkToFit="1"/>
    </xf>
    <xf numFmtId="0" fontId="22" fillId="0" borderId="26" xfId="0" applyNumberFormat="1" applyFont="1" applyFill="1" applyBorder="1" applyAlignment="1">
      <alignment horizontal="center" vertical="center" wrapText="1" shrinkToFit="1"/>
    </xf>
    <xf numFmtId="0" fontId="22" fillId="0" borderId="30" xfId="0" applyNumberFormat="1" applyFont="1" applyFill="1" applyBorder="1" applyAlignment="1">
      <alignment horizontal="center" vertical="center" shrinkToFit="1"/>
    </xf>
    <xf numFmtId="0" fontId="22" fillId="0" borderId="3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 horizontal="left" vertical="center" wrapText="1"/>
    </xf>
    <xf numFmtId="49" fontId="47" fillId="0" borderId="0" xfId="0" applyNumberFormat="1" applyFont="1" applyFill="1" applyBorder="1" applyAlignment="1">
      <alignment vertical="center" wrapText="1"/>
    </xf>
    <xf numFmtId="0" fontId="48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Border="1" applyAlignment="1"/>
    <xf numFmtId="0" fontId="50" fillId="0" borderId="0" xfId="0" applyFont="1" applyFill="1" applyBorder="1"/>
    <xf numFmtId="0" fontId="51" fillId="0" borderId="0" xfId="0" applyFont="1" applyFill="1" applyBorder="1"/>
    <xf numFmtId="0" fontId="52" fillId="0" borderId="0" xfId="0" applyFont="1" applyFill="1" applyBorder="1"/>
    <xf numFmtId="0" fontId="52" fillId="2" borderId="0" xfId="0" applyFont="1" applyFill="1" applyBorder="1"/>
    <xf numFmtId="0" fontId="31" fillId="0" borderId="23" xfId="0" applyFont="1" applyFill="1" applyBorder="1" applyAlignment="1">
      <alignment horizontal="center" vertical="center"/>
    </xf>
    <xf numFmtId="0" fontId="30" fillId="0" borderId="59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49" fontId="47" fillId="0" borderId="0" xfId="0" applyNumberFormat="1" applyFont="1" applyFill="1" applyBorder="1" applyAlignment="1">
      <alignment horizontal="left" vertical="center" wrapText="1"/>
    </xf>
    <xf numFmtId="0" fontId="27" fillId="0" borderId="7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shrinkToFit="1"/>
    </xf>
    <xf numFmtId="0" fontId="12" fillId="0" borderId="21" xfId="0" applyNumberFormat="1" applyFont="1" applyFill="1" applyBorder="1" applyAlignment="1">
      <alignment horizontal="center" vertical="center" shrinkToFit="1"/>
    </xf>
    <xf numFmtId="1" fontId="12" fillId="0" borderId="20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 shrinkToFit="1"/>
    </xf>
    <xf numFmtId="0" fontId="7" fillId="0" borderId="50" xfId="0" applyNumberFormat="1" applyFont="1" applyFill="1" applyBorder="1" applyAlignment="1">
      <alignment horizontal="center" vertical="center" wrapText="1" shrinkToFit="1"/>
    </xf>
    <xf numFmtId="0" fontId="7" fillId="0" borderId="4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top"/>
    </xf>
    <xf numFmtId="0" fontId="12" fillId="0" borderId="2" xfId="0" applyNumberFormat="1" applyFont="1" applyFill="1" applyBorder="1" applyAlignment="1">
      <alignment horizontal="center" vertical="center" shrinkToFit="1"/>
    </xf>
    <xf numFmtId="0" fontId="12" fillId="0" borderId="71" xfId="0" applyNumberFormat="1" applyFont="1" applyFill="1" applyBorder="1" applyAlignment="1">
      <alignment horizontal="center" vertical="center" wrapText="1"/>
    </xf>
    <xf numFmtId="1" fontId="12" fillId="0" borderId="28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72" xfId="0" applyNumberFormat="1" applyFont="1" applyFill="1" applyBorder="1" applyAlignment="1">
      <alignment horizontal="center" vertical="center" wrapText="1"/>
    </xf>
    <xf numFmtId="1" fontId="12" fillId="0" borderId="35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6" xfId="0" applyNumberFormat="1" applyFont="1" applyFill="1" applyBorder="1" applyAlignment="1">
      <alignment horizontal="center" vertical="center" shrinkToFit="1"/>
    </xf>
    <xf numFmtId="0" fontId="14" fillId="0" borderId="26" xfId="0" applyNumberFormat="1" applyFont="1" applyFill="1" applyBorder="1" applyAlignment="1">
      <alignment horizontal="center" vertical="center" wrapText="1"/>
    </xf>
    <xf numFmtId="0" fontId="14" fillId="0" borderId="30" xfId="0" applyNumberFormat="1" applyFont="1" applyFill="1" applyBorder="1" applyAlignment="1">
      <alignment horizontal="center" vertical="center" wrapText="1" shrinkToFit="1"/>
    </xf>
    <xf numFmtId="0" fontId="14" fillId="0" borderId="26" xfId="0" applyNumberFormat="1" applyFont="1" applyFill="1" applyBorder="1" applyAlignment="1">
      <alignment horizontal="center" vertical="center" wrapText="1" shrinkToFit="1"/>
    </xf>
    <xf numFmtId="0" fontId="14" fillId="0" borderId="30" xfId="0" applyNumberFormat="1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4" fillId="0" borderId="50" xfId="0" applyNumberFormat="1" applyFont="1" applyFill="1" applyBorder="1" applyAlignment="1">
      <alignment horizontal="center" vertical="center" wrapText="1" shrinkToFit="1"/>
    </xf>
    <xf numFmtId="0" fontId="7" fillId="0" borderId="9" xfId="0" applyNumberFormat="1" applyFont="1" applyFill="1" applyBorder="1" applyAlignment="1">
      <alignment horizontal="center" vertical="center" wrapText="1" shrinkToFit="1"/>
    </xf>
    <xf numFmtId="0" fontId="38" fillId="0" borderId="25" xfId="0" applyNumberFormat="1" applyFont="1" applyFill="1" applyBorder="1" applyAlignment="1">
      <alignment horizontal="center" vertical="center" wrapText="1"/>
    </xf>
    <xf numFmtId="0" fontId="38" fillId="0" borderId="28" xfId="0" applyNumberFormat="1" applyFont="1" applyFill="1" applyBorder="1" applyAlignment="1">
      <alignment horizontal="center" vertical="center" wrapText="1"/>
    </xf>
    <xf numFmtId="0" fontId="38" fillId="0" borderId="26" xfId="0" applyNumberFormat="1" applyFont="1" applyFill="1" applyBorder="1" applyAlignment="1">
      <alignment horizontal="center" vertical="center" wrapText="1"/>
    </xf>
    <xf numFmtId="0" fontId="38" fillId="0" borderId="24" xfId="0" applyNumberFormat="1" applyFont="1" applyFill="1" applyBorder="1" applyAlignment="1">
      <alignment horizontal="center" vertical="center" wrapText="1"/>
    </xf>
    <xf numFmtId="0" fontId="38" fillId="0" borderId="44" xfId="0" applyNumberFormat="1" applyFont="1" applyFill="1" applyBorder="1" applyAlignment="1">
      <alignment horizontal="center" vertical="center" wrapText="1"/>
    </xf>
    <xf numFmtId="0" fontId="38" fillId="0" borderId="27" xfId="0" applyNumberFormat="1" applyFont="1" applyFill="1" applyBorder="1" applyAlignment="1">
      <alignment horizontal="center" vertical="center" wrapText="1"/>
    </xf>
    <xf numFmtId="0" fontId="38" fillId="0" borderId="23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 shrinkToFit="1"/>
    </xf>
    <xf numFmtId="0" fontId="38" fillId="0" borderId="19" xfId="0" applyNumberFormat="1" applyFont="1" applyFill="1" applyBorder="1" applyAlignment="1">
      <alignment horizontal="center" vertical="center" wrapText="1"/>
    </xf>
    <xf numFmtId="0" fontId="11" fillId="0" borderId="40" xfId="0" applyNumberFormat="1" applyFont="1" applyFill="1" applyBorder="1" applyAlignment="1">
      <alignment horizontal="center" vertical="center" wrapText="1" shrinkToFit="1"/>
    </xf>
    <xf numFmtId="0" fontId="11" fillId="0" borderId="36" xfId="0" applyNumberFormat="1" applyFont="1" applyFill="1" applyBorder="1" applyAlignment="1">
      <alignment horizontal="center" vertical="center" wrapText="1" shrinkToFit="1"/>
    </xf>
    <xf numFmtId="0" fontId="11" fillId="0" borderId="50" xfId="0" applyNumberFormat="1" applyFont="1" applyFill="1" applyBorder="1" applyAlignment="1">
      <alignment horizontal="center" vertical="center" wrapText="1" shrinkToFit="1"/>
    </xf>
    <xf numFmtId="0" fontId="38" fillId="0" borderId="37" xfId="0" applyNumberFormat="1" applyFont="1" applyFill="1" applyBorder="1" applyAlignment="1">
      <alignment horizontal="center" vertical="center" wrapText="1"/>
    </xf>
    <xf numFmtId="1" fontId="38" fillId="0" borderId="26" xfId="0" applyNumberFormat="1" applyFont="1" applyFill="1" applyBorder="1" applyAlignment="1">
      <alignment horizontal="center" vertical="center" wrapText="1"/>
    </xf>
    <xf numFmtId="1" fontId="38" fillId="0" borderId="24" xfId="0" applyNumberFormat="1" applyFont="1" applyFill="1" applyBorder="1" applyAlignment="1">
      <alignment horizontal="center" vertical="center" wrapText="1"/>
    </xf>
    <xf numFmtId="0" fontId="38" fillId="0" borderId="27" xfId="0" applyNumberFormat="1" applyFont="1" applyFill="1" applyBorder="1" applyAlignment="1">
      <alignment horizontal="center" vertical="center" shrinkToFi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2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shrinkToFit="1"/>
    </xf>
    <xf numFmtId="0" fontId="11" fillId="0" borderId="40" xfId="0" applyNumberFormat="1" applyFont="1" applyFill="1" applyBorder="1" applyAlignment="1">
      <alignment horizontal="center" vertical="center" shrinkToFit="1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 wrapText="1"/>
    </xf>
    <xf numFmtId="0" fontId="3" fillId="0" borderId="63" xfId="0" applyNumberFormat="1" applyFont="1" applyFill="1" applyBorder="1" applyAlignment="1">
      <alignment horizontal="center" vertical="center" wrapText="1"/>
    </xf>
    <xf numFmtId="0" fontId="3" fillId="0" borderId="77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79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shrinkToFit="1"/>
    </xf>
    <xf numFmtId="0" fontId="38" fillId="0" borderId="78" xfId="0" applyNumberFormat="1" applyFont="1" applyFill="1" applyBorder="1" applyAlignment="1">
      <alignment horizontal="center" vertical="center" wrapText="1"/>
    </xf>
    <xf numFmtId="0" fontId="38" fillId="0" borderId="42" xfId="0" applyNumberFormat="1" applyFont="1" applyFill="1" applyBorder="1" applyAlignment="1">
      <alignment horizontal="center" vertical="center" wrapText="1"/>
    </xf>
    <xf numFmtId="0" fontId="38" fillId="0" borderId="47" xfId="0" applyNumberFormat="1" applyFont="1" applyFill="1" applyBorder="1" applyAlignment="1">
      <alignment horizontal="center" vertical="center" wrapText="1"/>
    </xf>
    <xf numFmtId="0" fontId="38" fillId="0" borderId="41" xfId="0" applyNumberFormat="1" applyFont="1" applyFill="1" applyBorder="1" applyAlignment="1">
      <alignment horizontal="center" vertical="center" wrapText="1"/>
    </xf>
    <xf numFmtId="0" fontId="38" fillId="0" borderId="38" xfId="0" applyNumberFormat="1" applyFont="1" applyFill="1" applyBorder="1" applyAlignment="1">
      <alignment horizontal="center" vertical="center" wrapText="1"/>
    </xf>
    <xf numFmtId="0" fontId="38" fillId="0" borderId="30" xfId="0" applyNumberFormat="1" applyFont="1" applyFill="1" applyBorder="1" applyAlignment="1">
      <alignment horizontal="center" vertical="center" wrapText="1"/>
    </xf>
    <xf numFmtId="0" fontId="38" fillId="0" borderId="31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20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vertical="center" shrinkToFit="1"/>
    </xf>
    <xf numFmtId="0" fontId="3" fillId="0" borderId="79" xfId="0" applyNumberFormat="1" applyFont="1" applyFill="1" applyBorder="1" applyAlignment="1">
      <alignment vertical="center" wrapText="1"/>
    </xf>
    <xf numFmtId="0" fontId="3" fillId="0" borderId="38" xfId="0" applyNumberFormat="1" applyFont="1" applyFill="1" applyBorder="1" applyAlignment="1">
      <alignment vertical="center" wrapText="1"/>
    </xf>
    <xf numFmtId="0" fontId="3" fillId="0" borderId="30" xfId="0" applyNumberFormat="1" applyFont="1" applyFill="1" applyBorder="1" applyAlignment="1">
      <alignment vertical="center" wrapText="1"/>
    </xf>
    <xf numFmtId="0" fontId="3" fillId="0" borderId="31" xfId="0" applyNumberFormat="1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1" fillId="0" borderId="27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" fillId="0" borderId="61" xfId="0" applyNumberFormat="1" applyFont="1" applyFill="1" applyBorder="1" applyAlignment="1">
      <alignment vertical="center" wrapText="1"/>
    </xf>
    <xf numFmtId="0" fontId="3" fillId="0" borderId="61" xfId="0" applyNumberFormat="1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 shrinkToFi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8" fillId="0" borderId="60" xfId="0" applyNumberFormat="1" applyFont="1" applyFill="1" applyBorder="1" applyAlignment="1">
      <alignment horizontal="center" vertical="center" wrapText="1"/>
    </xf>
    <xf numFmtId="0" fontId="38" fillId="0" borderId="4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38" fillId="0" borderId="73" xfId="0" applyNumberFormat="1" applyFont="1" applyFill="1" applyBorder="1" applyAlignment="1">
      <alignment horizontal="center" vertical="center" wrapText="1"/>
    </xf>
    <xf numFmtId="0" fontId="38" fillId="0" borderId="58" xfId="0" applyNumberFormat="1" applyFont="1" applyFill="1" applyBorder="1" applyAlignment="1">
      <alignment horizontal="center" vertical="center" wrapText="1"/>
    </xf>
    <xf numFmtId="0" fontId="38" fillId="0" borderId="53" xfId="0" applyNumberFormat="1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top"/>
    </xf>
    <xf numFmtId="0" fontId="30" fillId="0" borderId="1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38" fillId="0" borderId="59" xfId="0" applyNumberFormat="1" applyFont="1" applyFill="1" applyBorder="1" applyAlignment="1">
      <alignment horizontal="center" vertical="center" wrapText="1"/>
    </xf>
    <xf numFmtId="0" fontId="38" fillId="0" borderId="58" xfId="0" applyNumberFormat="1" applyFont="1" applyFill="1" applyBorder="1" applyAlignment="1">
      <alignment horizontal="center" vertical="center" wrapText="1"/>
    </xf>
    <xf numFmtId="0" fontId="38" fillId="0" borderId="53" xfId="0" applyNumberFormat="1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8" fillId="0" borderId="21" xfId="0" applyNumberFormat="1" applyFont="1" applyFill="1" applyBorder="1" applyAlignment="1">
      <alignment horizontal="center" vertical="center" wrapText="1"/>
    </xf>
    <xf numFmtId="0" fontId="38" fillId="0" borderId="1" xfId="0" applyNumberFormat="1" applyFont="1" applyFill="1" applyBorder="1" applyAlignment="1">
      <alignment horizontal="center" vertical="center" wrapText="1"/>
    </xf>
    <xf numFmtId="0" fontId="38" fillId="0" borderId="20" xfId="0" applyNumberFormat="1" applyFont="1" applyFill="1" applyBorder="1" applyAlignment="1">
      <alignment horizontal="center" vertical="center" wrapText="1"/>
    </xf>
    <xf numFmtId="0" fontId="38" fillId="0" borderId="2" xfId="0" applyNumberFormat="1" applyFont="1" applyFill="1" applyBorder="1" applyAlignment="1">
      <alignment horizontal="center" vertical="center" wrapText="1"/>
    </xf>
    <xf numFmtId="0" fontId="38" fillId="0" borderId="22" xfId="0" applyNumberFormat="1" applyFont="1" applyFill="1" applyBorder="1" applyAlignment="1">
      <alignment horizontal="center" vertical="center" wrapText="1"/>
    </xf>
    <xf numFmtId="0" fontId="38" fillId="0" borderId="20" xfId="0" applyNumberFormat="1" applyFont="1" applyFill="1" applyBorder="1" applyAlignment="1">
      <alignment horizontal="center" vertical="center" shrinkToFit="1"/>
    </xf>
    <xf numFmtId="0" fontId="38" fillId="0" borderId="21" xfId="0" applyNumberFormat="1" applyFont="1" applyFill="1" applyBorder="1" applyAlignment="1">
      <alignment horizontal="center" vertical="center" shrinkToFit="1"/>
    </xf>
    <xf numFmtId="1" fontId="38" fillId="0" borderId="20" xfId="0" applyNumberFormat="1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/>
    </xf>
    <xf numFmtId="0" fontId="38" fillId="0" borderId="69" xfId="0" applyNumberFormat="1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/>
    </xf>
    <xf numFmtId="164" fontId="38" fillId="0" borderId="28" xfId="0" applyNumberFormat="1" applyFont="1" applyFill="1" applyBorder="1" applyAlignment="1">
      <alignment horizontal="center" vertical="center" wrapText="1"/>
    </xf>
    <xf numFmtId="164" fontId="38" fillId="0" borderId="35" xfId="0" applyNumberFormat="1" applyFont="1" applyFill="1" applyBorder="1" applyAlignment="1">
      <alignment horizontal="center" vertical="center" wrapText="1"/>
    </xf>
    <xf numFmtId="0" fontId="38" fillId="0" borderId="33" xfId="0" applyNumberFormat="1" applyFont="1" applyFill="1" applyBorder="1" applyAlignment="1">
      <alignment horizontal="center" vertical="center" shrinkToFit="1"/>
    </xf>
    <xf numFmtId="0" fontId="38" fillId="0" borderId="3" xfId="0" applyNumberFormat="1" applyFont="1" applyFill="1" applyBorder="1" applyAlignment="1">
      <alignment horizontal="center" vertical="center" wrapText="1"/>
    </xf>
    <xf numFmtId="0" fontId="38" fillId="0" borderId="4" xfId="0" applyNumberFormat="1" applyFont="1" applyFill="1" applyBorder="1" applyAlignment="1">
      <alignment horizontal="center" vertical="center" wrapText="1"/>
    </xf>
    <xf numFmtId="0" fontId="38" fillId="0" borderId="5" xfId="0" applyNumberFormat="1" applyFont="1" applyFill="1" applyBorder="1" applyAlignment="1">
      <alignment horizontal="center" vertical="center" wrapText="1"/>
    </xf>
    <xf numFmtId="0" fontId="38" fillId="0" borderId="35" xfId="0" applyNumberFormat="1" applyFont="1" applyFill="1" applyBorder="1" applyAlignment="1">
      <alignment horizontal="center" vertical="center" wrapText="1"/>
    </xf>
    <xf numFmtId="0" fontId="38" fillId="0" borderId="33" xfId="0" applyNumberFormat="1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/>
    </xf>
    <xf numFmtId="0" fontId="38" fillId="0" borderId="2" xfId="0" applyNumberFormat="1" applyFont="1" applyFill="1" applyBorder="1" applyAlignment="1">
      <alignment horizontal="center" vertical="center" shrinkToFit="1"/>
    </xf>
    <xf numFmtId="0" fontId="38" fillId="0" borderId="71" xfId="0" applyNumberFormat="1" applyFont="1" applyFill="1" applyBorder="1" applyAlignment="1">
      <alignment horizontal="center" vertical="center" wrapText="1"/>
    </xf>
    <xf numFmtId="1" fontId="38" fillId="0" borderId="22" xfId="0" applyNumberFormat="1" applyFont="1" applyFill="1" applyBorder="1" applyAlignment="1">
      <alignment horizontal="center" vertical="center" wrapText="1"/>
    </xf>
    <xf numFmtId="0" fontId="38" fillId="0" borderId="24" xfId="0" applyNumberFormat="1" applyFont="1" applyFill="1" applyBorder="1" applyAlignment="1">
      <alignment horizontal="center" vertical="center" shrinkToFit="1"/>
    </xf>
    <xf numFmtId="1" fontId="38" fillId="0" borderId="28" xfId="0" applyNumberFormat="1" applyFont="1" applyFill="1" applyBorder="1" applyAlignment="1">
      <alignment horizontal="center" vertical="center" wrapText="1"/>
    </xf>
    <xf numFmtId="1" fontId="38" fillId="0" borderId="5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0" fontId="31" fillId="0" borderId="6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2" fillId="0" borderId="78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 wrapText="1"/>
    </xf>
    <xf numFmtId="0" fontId="38" fillId="0" borderId="47" xfId="0" applyNumberFormat="1" applyFont="1" applyFill="1" applyBorder="1" applyAlignment="1">
      <alignment horizontal="center" vertical="center" shrinkToFit="1"/>
    </xf>
    <xf numFmtId="1" fontId="38" fillId="0" borderId="60" xfId="0" applyNumberFormat="1" applyFont="1" applyFill="1" applyBorder="1" applyAlignment="1">
      <alignment horizontal="center" vertical="center" wrapText="1"/>
    </xf>
    <xf numFmtId="1" fontId="38" fillId="0" borderId="47" xfId="0" applyNumberFormat="1" applyFont="1" applyFill="1" applyBorder="1" applyAlignment="1">
      <alignment horizontal="center" vertical="center" wrapText="1"/>
    </xf>
    <xf numFmtId="0" fontId="38" fillId="0" borderId="43" xfId="0" applyNumberFormat="1" applyFont="1" applyFill="1" applyBorder="1" applyAlignment="1">
      <alignment horizontal="center" vertical="center" shrinkToFit="1"/>
    </xf>
    <xf numFmtId="0" fontId="38" fillId="0" borderId="54" xfId="0" applyNumberFormat="1" applyFont="1" applyFill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/>
    </xf>
    <xf numFmtId="164" fontId="38" fillId="0" borderId="23" xfId="0" applyNumberFormat="1" applyFont="1" applyFill="1" applyBorder="1" applyAlignment="1">
      <alignment horizontal="center" vertical="center" wrapText="1"/>
    </xf>
    <xf numFmtId="1" fontId="38" fillId="0" borderId="23" xfId="0" applyNumberFormat="1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/>
    </xf>
    <xf numFmtId="164" fontId="38" fillId="0" borderId="3" xfId="0" applyNumberFormat="1" applyFont="1" applyFill="1" applyBorder="1" applyAlignment="1">
      <alignment horizontal="center" vertical="center" wrapText="1"/>
    </xf>
    <xf numFmtId="0" fontId="38" fillId="0" borderId="72" xfId="0" applyNumberFormat="1" applyFont="1" applyFill="1" applyBorder="1" applyAlignment="1">
      <alignment horizontal="center" vertical="center" wrapText="1"/>
    </xf>
    <xf numFmtId="1" fontId="38" fillId="0" borderId="42" xfId="0" applyNumberFormat="1" applyFont="1" applyFill="1" applyBorder="1" applyAlignment="1">
      <alignment horizontal="center" vertical="center" wrapText="1"/>
    </xf>
    <xf numFmtId="0" fontId="38" fillId="0" borderId="36" xfId="0" applyFont="1" applyFill="1" applyBorder="1" applyAlignment="1">
      <alignment horizontal="center" vertical="center" wrapText="1"/>
    </xf>
    <xf numFmtId="0" fontId="38" fillId="0" borderId="12" xfId="0" applyNumberFormat="1" applyFont="1" applyFill="1" applyBorder="1" applyAlignment="1">
      <alignment horizontal="center" vertical="center" shrinkToFit="1"/>
    </xf>
    <xf numFmtId="0" fontId="38" fillId="0" borderId="74" xfId="0" applyNumberFormat="1" applyFont="1" applyFill="1" applyBorder="1" applyAlignment="1">
      <alignment horizontal="center" vertical="center" wrapText="1"/>
    </xf>
    <xf numFmtId="0" fontId="38" fillId="0" borderId="36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38" fillId="0" borderId="11" xfId="0" applyNumberFormat="1" applyFont="1" applyFill="1" applyBorder="1" applyAlignment="1">
      <alignment horizontal="center" vertical="center" wrapText="1"/>
    </xf>
    <xf numFmtId="0" fontId="38" fillId="0" borderId="50" xfId="0" applyNumberFormat="1" applyFont="1" applyFill="1" applyBorder="1" applyAlignment="1">
      <alignment horizontal="center" vertical="center" wrapText="1"/>
    </xf>
    <xf numFmtId="0" fontId="38" fillId="0" borderId="80" xfId="0" applyNumberFormat="1" applyFont="1" applyFill="1" applyBorder="1" applyAlignment="1">
      <alignment horizontal="center" vertical="center" wrapText="1"/>
    </xf>
    <xf numFmtId="0" fontId="38" fillId="0" borderId="12" xfId="0" applyNumberFormat="1" applyFont="1" applyFill="1" applyBorder="1" applyAlignment="1">
      <alignment horizontal="center" vertical="center" wrapText="1"/>
    </xf>
    <xf numFmtId="164" fontId="38" fillId="0" borderId="80" xfId="0" applyNumberFormat="1" applyFont="1" applyFill="1" applyBorder="1" applyAlignment="1">
      <alignment horizontal="center" vertical="center" wrapText="1"/>
    </xf>
    <xf numFmtId="164" fontId="38" fillId="0" borderId="10" xfId="0" applyNumberFormat="1" applyFont="1" applyFill="1" applyBorder="1" applyAlignment="1">
      <alignment horizontal="center" vertical="center" wrapText="1"/>
    </xf>
    <xf numFmtId="164" fontId="11" fillId="0" borderId="9" xfId="0" applyNumberFormat="1" applyFont="1" applyFill="1" applyBorder="1" applyAlignment="1">
      <alignment horizontal="center" vertical="center" wrapText="1" shrinkToFit="1"/>
    </xf>
    <xf numFmtId="1" fontId="11" fillId="0" borderId="9" xfId="0" applyNumberFormat="1" applyFont="1" applyFill="1" applyBorder="1" applyAlignment="1">
      <alignment horizontal="center" vertical="center" wrapText="1" shrinkToFit="1"/>
    </xf>
    <xf numFmtId="1" fontId="11" fillId="0" borderId="40" xfId="0" applyNumberFormat="1" applyFont="1" applyFill="1" applyBorder="1" applyAlignment="1">
      <alignment horizontal="center" vertical="center" wrapText="1" shrinkToFit="1"/>
    </xf>
    <xf numFmtId="0" fontId="55" fillId="0" borderId="0" xfId="0" applyFont="1" applyFill="1" applyBorder="1" applyAlignment="1">
      <alignment vertical="center"/>
    </xf>
    <xf numFmtId="0" fontId="1" fillId="0" borderId="0" xfId="0" applyFont="1"/>
    <xf numFmtId="0" fontId="15" fillId="0" borderId="0" xfId="0" applyFont="1"/>
    <xf numFmtId="49" fontId="15" fillId="0" borderId="0" xfId="0" applyNumberFormat="1" applyFont="1"/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left" vertical="top" wrapText="1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29" xfId="0" applyFont="1" applyBorder="1" applyAlignment="1">
      <alignment vertical="center"/>
    </xf>
    <xf numFmtId="0" fontId="14" fillId="0" borderId="29" xfId="0" applyFont="1" applyBorder="1" applyAlignment="1">
      <alignment horizontal="left"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14" fillId="0" borderId="29" xfId="0" applyNumberFormat="1" applyFont="1" applyBorder="1" applyAlignment="1">
      <alignment horizontal="left" vertical="center"/>
    </xf>
    <xf numFmtId="0" fontId="35" fillId="0" borderId="0" xfId="0" applyFont="1"/>
    <xf numFmtId="0" fontId="12" fillId="0" borderId="0" xfId="0" applyFont="1"/>
    <xf numFmtId="49" fontId="14" fillId="0" borderId="0" xfId="0" applyNumberFormat="1" applyFont="1" applyAlignment="1">
      <alignment horizontal="center" vertical="justify" wrapText="1"/>
    </xf>
    <xf numFmtId="49" fontId="12" fillId="0" borderId="0" xfId="0" applyNumberFormat="1" applyFont="1" applyAlignment="1">
      <alignment horizontal="center" vertical="justify" wrapText="1"/>
    </xf>
    <xf numFmtId="49" fontId="14" fillId="0" borderId="0" xfId="0" applyNumberFormat="1" applyFont="1" applyAlignment="1">
      <alignment horizontal="left" vertical="justify"/>
    </xf>
    <xf numFmtId="0" fontId="14" fillId="0" borderId="0" xfId="0" applyFont="1" applyAlignment="1">
      <alignment horizontal="center" vertical="justify" wrapText="1"/>
    </xf>
    <xf numFmtId="0" fontId="12" fillId="0" borderId="0" xfId="0" applyFont="1" applyAlignment="1">
      <alignment horizontal="center" vertical="justify" wrapText="1"/>
    </xf>
    <xf numFmtId="0" fontId="12" fillId="0" borderId="0" xfId="0" applyFont="1" applyAlignment="1">
      <alignment vertical="justify" wrapText="1"/>
    </xf>
    <xf numFmtId="0" fontId="14" fillId="0" borderId="0" xfId="0" applyFont="1"/>
    <xf numFmtId="0" fontId="27" fillId="0" borderId="0" xfId="0" applyFont="1"/>
    <xf numFmtId="0" fontId="12" fillId="0" borderId="0" xfId="0" applyFont="1" applyAlignment="1">
      <alignment vertical="justify"/>
    </xf>
    <xf numFmtId="49" fontId="27" fillId="0" borderId="0" xfId="0" applyNumberFormat="1" applyFont="1" applyAlignment="1">
      <alignment horizontal="center" vertical="justify" wrapText="1"/>
    </xf>
    <xf numFmtId="0" fontId="10" fillId="0" borderId="0" xfId="0" applyFont="1"/>
    <xf numFmtId="49" fontId="35" fillId="0" borderId="0" xfId="0" applyNumberFormat="1" applyFont="1"/>
    <xf numFmtId="0" fontId="30" fillId="0" borderId="0" xfId="0" applyFont="1"/>
    <xf numFmtId="0" fontId="12" fillId="0" borderId="1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left"/>
    </xf>
    <xf numFmtId="0" fontId="24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center" vertical="justify" wrapText="1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90"/>
    </xf>
    <xf numFmtId="0" fontId="7" fillId="0" borderId="4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8" fillId="0" borderId="0" xfId="0" applyFont="1"/>
    <xf numFmtId="0" fontId="14" fillId="0" borderId="40" xfId="0" applyFont="1" applyBorder="1" applyAlignment="1">
      <alignment horizontal="center" vertical="center" wrapText="1" shrinkToFit="1"/>
    </xf>
    <xf numFmtId="0" fontId="14" fillId="0" borderId="9" xfId="0" applyFont="1" applyBorder="1" applyAlignment="1">
      <alignment horizontal="center" vertical="center" wrapText="1" shrinkToFit="1"/>
    </xf>
    <xf numFmtId="0" fontId="7" fillId="0" borderId="64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 shrinkToFit="1"/>
    </xf>
    <xf numFmtId="0" fontId="14" fillId="0" borderId="67" xfId="0" applyFont="1" applyBorder="1" applyAlignment="1">
      <alignment horizontal="center" vertical="center" shrinkToFit="1"/>
    </xf>
    <xf numFmtId="0" fontId="14" fillId="0" borderId="65" xfId="0" applyFont="1" applyBorder="1" applyAlignment="1">
      <alignment horizontal="center" vertical="center" shrinkToFit="1"/>
    </xf>
    <xf numFmtId="0" fontId="14" fillId="0" borderId="68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66" xfId="0" applyFont="1" applyBorder="1" applyAlignment="1">
      <alignment horizontal="center" vertical="center" wrapText="1" shrinkToFit="1"/>
    </xf>
    <xf numFmtId="0" fontId="14" fillId="0" borderId="57" xfId="0" applyFont="1" applyBorder="1" applyAlignment="1">
      <alignment horizontal="center" vertical="center" wrapText="1" shrinkToFit="1"/>
    </xf>
    <xf numFmtId="0" fontId="14" fillId="0" borderId="65" xfId="0" applyFont="1" applyBorder="1" applyAlignment="1">
      <alignment horizontal="center" vertical="center" wrapText="1" shrinkToFit="1"/>
    </xf>
    <xf numFmtId="0" fontId="14" fillId="0" borderId="64" xfId="0" applyFont="1" applyBorder="1" applyAlignment="1">
      <alignment horizontal="center" vertical="center" wrapText="1" shrinkToFit="1"/>
    </xf>
    <xf numFmtId="0" fontId="14" fillId="0" borderId="6" xfId="0" applyFont="1" applyBorder="1" applyAlignment="1">
      <alignment horizontal="center" vertical="center" wrapText="1" shrinkToFit="1"/>
    </xf>
    <xf numFmtId="0" fontId="12" fillId="0" borderId="3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63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 shrinkToFit="1"/>
    </xf>
    <xf numFmtId="0" fontId="12" fillId="0" borderId="18" xfId="0" applyFont="1" applyBorder="1" applyAlignment="1">
      <alignment horizontal="center" vertical="center" wrapText="1" shrinkToFit="1"/>
    </xf>
    <xf numFmtId="0" fontId="12" fillId="0" borderId="17" xfId="0" applyFont="1" applyBorder="1" applyAlignment="1">
      <alignment horizontal="center" vertical="center" wrapText="1" shrinkToFit="1"/>
    </xf>
    <xf numFmtId="0" fontId="12" fillId="0" borderId="16" xfId="0" applyFont="1" applyBorder="1" applyAlignment="1">
      <alignment horizontal="center" vertical="center" wrapText="1" shrinkToFit="1"/>
    </xf>
    <xf numFmtId="0" fontId="12" fillId="0" borderId="63" xfId="0" applyFont="1" applyBorder="1" applyAlignment="1">
      <alignment horizontal="center" vertical="center" wrapText="1" shrinkToFit="1"/>
    </xf>
    <xf numFmtId="0" fontId="12" fillId="0" borderId="51" xfId="0" applyFont="1" applyBorder="1" applyAlignment="1">
      <alignment horizontal="center" vertical="center" wrapText="1" shrinkToFit="1"/>
    </xf>
    <xf numFmtId="0" fontId="12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wrapText="1" shrinkToFit="1"/>
    </xf>
    <xf numFmtId="0" fontId="12" fillId="0" borderId="37" xfId="0" applyFont="1" applyBorder="1" applyAlignment="1">
      <alignment horizontal="center" vertical="center" wrapText="1" shrinkToFit="1"/>
    </xf>
    <xf numFmtId="0" fontId="12" fillId="0" borderId="27" xfId="0" applyFont="1" applyBorder="1" applyAlignment="1">
      <alignment horizontal="center" vertical="center" wrapText="1" shrinkToFit="1"/>
    </xf>
    <xf numFmtId="0" fontId="12" fillId="0" borderId="26" xfId="0" applyFont="1" applyBorder="1" applyAlignment="1">
      <alignment horizontal="center" vertical="center" wrapText="1" shrinkToFit="1"/>
    </xf>
    <xf numFmtId="0" fontId="12" fillId="0" borderId="28" xfId="0" applyFont="1" applyBorder="1" applyAlignment="1">
      <alignment horizontal="center" vertical="center" wrapText="1" shrinkToFit="1"/>
    </xf>
    <xf numFmtId="0" fontId="12" fillId="0" borderId="24" xfId="0" applyFont="1" applyBorder="1" applyAlignment="1">
      <alignment horizontal="center" vertical="center" wrapText="1" shrinkToFit="1"/>
    </xf>
    <xf numFmtId="0" fontId="12" fillId="0" borderId="23" xfId="0" applyFont="1" applyBorder="1" applyAlignment="1">
      <alignment horizontal="center" vertical="center" wrapText="1" shrinkToFit="1"/>
    </xf>
    <xf numFmtId="0" fontId="12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2" fillId="0" borderId="0" xfId="0" applyFont="1"/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 wrapText="1" shrinkToFit="1"/>
    </xf>
    <xf numFmtId="0" fontId="12" fillId="0" borderId="16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164" fontId="12" fillId="0" borderId="16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shrinkToFit="1"/>
    </xf>
    <xf numFmtId="164" fontId="12" fillId="0" borderId="28" xfId="0" applyNumberFormat="1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1" fontId="12" fillId="0" borderId="24" xfId="0" applyNumberFormat="1" applyFont="1" applyBorder="1" applyAlignment="1">
      <alignment horizontal="center" vertical="center" wrapText="1"/>
    </xf>
    <xf numFmtId="1" fontId="12" fillId="0" borderId="26" xfId="0" applyNumberFormat="1" applyFont="1" applyBorder="1" applyAlignment="1">
      <alignment horizontal="center" vertical="center" wrapText="1"/>
    </xf>
    <xf numFmtId="164" fontId="12" fillId="0" borderId="37" xfId="0" applyNumberFormat="1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31" fillId="0" borderId="0" xfId="0" applyFont="1"/>
    <xf numFmtId="0" fontId="14" fillId="0" borderId="36" xfId="0" applyFont="1" applyBorder="1" applyAlignment="1">
      <alignment horizontal="center" vertical="center" wrapText="1" shrinkToFit="1"/>
    </xf>
    <xf numFmtId="0" fontId="12" fillId="0" borderId="31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79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shrinkToFit="1"/>
    </xf>
    <xf numFmtId="1" fontId="12" fillId="0" borderId="17" xfId="0" applyNumberFormat="1" applyFont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wrapText="1"/>
    </xf>
    <xf numFmtId="1" fontId="12" fillId="0" borderId="42" xfId="0" applyNumberFormat="1" applyFont="1" applyBorder="1" applyAlignment="1">
      <alignment horizontal="center" vertical="center" wrapText="1"/>
    </xf>
    <xf numFmtId="1" fontId="12" fillId="0" borderId="60" xfId="0" applyNumberFormat="1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wrapText="1"/>
    </xf>
    <xf numFmtId="164" fontId="12" fillId="0" borderId="26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27" fillId="0" borderId="15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30" fillId="0" borderId="0" xfId="0" applyFont="1" applyAlignment="1">
      <alignment vertical="top"/>
    </xf>
    <xf numFmtId="0" fontId="31" fillId="0" borderId="5" xfId="0" applyFont="1" applyBorder="1" applyAlignment="1">
      <alignment horizontal="center" vertical="center" textRotation="90" wrapText="1"/>
    </xf>
    <xf numFmtId="0" fontId="31" fillId="0" borderId="4" xfId="0" applyFont="1" applyBorder="1" applyAlignment="1">
      <alignment horizontal="center" vertical="center" textRotation="90" wrapText="1"/>
    </xf>
    <xf numFmtId="0" fontId="31" fillId="0" borderId="3" xfId="0" applyFont="1" applyBorder="1" applyAlignment="1">
      <alignment horizontal="center" vertical="center" textRotation="90" wrapText="1"/>
    </xf>
    <xf numFmtId="0" fontId="30" fillId="0" borderId="0" xfId="0" applyFont="1" applyAlignment="1">
      <alignment vertical="center"/>
    </xf>
    <xf numFmtId="49" fontId="27" fillId="0" borderId="0" xfId="0" applyNumberFormat="1" applyFont="1"/>
    <xf numFmtId="49" fontId="6" fillId="0" borderId="0" xfId="0" applyNumberFormat="1" applyFont="1"/>
    <xf numFmtId="0" fontId="2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left" vertical="center"/>
    </xf>
    <xf numFmtId="0" fontId="3" fillId="0" borderId="0" xfId="0" applyFont="1"/>
    <xf numFmtId="0" fontId="23" fillId="0" borderId="0" xfId="0" applyFont="1"/>
    <xf numFmtId="0" fontId="25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top"/>
    </xf>
    <xf numFmtId="0" fontId="13" fillId="0" borderId="0" xfId="0" applyFont="1"/>
    <xf numFmtId="0" fontId="20" fillId="0" borderId="0" xfId="0" applyFont="1" applyAlignment="1">
      <alignment vertical="center"/>
    </xf>
    <xf numFmtId="0" fontId="7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/>
    </xf>
    <xf numFmtId="0" fontId="26" fillId="0" borderId="0" xfId="0" applyFont="1"/>
    <xf numFmtId="0" fontId="15" fillId="0" borderId="0" xfId="0" applyFont="1" applyAlignment="1">
      <alignment horizontal="right"/>
    </xf>
    <xf numFmtId="49" fontId="6" fillId="0" borderId="0" xfId="0" applyNumberFormat="1" applyFont="1" applyAlignment="1">
      <alignment horizontal="center" vertical="justify"/>
    </xf>
    <xf numFmtId="49" fontId="6" fillId="0" borderId="0" xfId="0" applyNumberFormat="1" applyFont="1" applyAlignment="1">
      <alignment horizontal="left" vertical="justify"/>
    </xf>
    <xf numFmtId="0" fontId="24" fillId="0" borderId="0" xfId="0" applyFont="1"/>
    <xf numFmtId="0" fontId="26" fillId="0" borderId="0" xfId="0" applyFont="1" applyAlignment="1">
      <alignment horizontal="center"/>
    </xf>
    <xf numFmtId="49" fontId="26" fillId="0" borderId="0" xfId="0" applyNumberFormat="1" applyFont="1" applyAlignment="1">
      <alignment horizontal="center" vertical="justify"/>
    </xf>
    <xf numFmtId="0" fontId="6" fillId="0" borderId="0" xfId="0" applyFont="1"/>
    <xf numFmtId="0" fontId="15" fillId="0" borderId="0" xfId="0" applyFont="1" applyAlignment="1">
      <alignment vertical="justify"/>
    </xf>
    <xf numFmtId="0" fontId="15" fillId="0" borderId="0" xfId="0" applyFont="1" applyAlignment="1">
      <alignment horizontal="right" vertical="justify"/>
    </xf>
    <xf numFmtId="0" fontId="6" fillId="0" borderId="0" xfId="0" applyFont="1" applyAlignment="1">
      <alignment horizontal="left" vertical="justify"/>
    </xf>
    <xf numFmtId="49" fontId="6" fillId="0" borderId="0" xfId="0" applyNumberFormat="1" applyFont="1" applyAlignment="1">
      <alignment horizontal="center" vertical="justify" wrapText="1"/>
    </xf>
    <xf numFmtId="0" fontId="15" fillId="0" borderId="0" xfId="0" applyFont="1" applyAlignment="1">
      <alignment horizontal="left" vertical="top"/>
    </xf>
    <xf numFmtId="49" fontId="36" fillId="0" borderId="0" xfId="0" applyNumberFormat="1" applyFont="1" applyAlignment="1">
      <alignment vertical="justify"/>
    </xf>
    <xf numFmtId="49" fontId="30" fillId="0" borderId="0" xfId="0" applyNumberFormat="1" applyFont="1" applyAlignment="1">
      <alignment horizontal="left"/>
    </xf>
    <xf numFmtId="49" fontId="30" fillId="0" borderId="0" xfId="0" applyNumberFormat="1" applyFont="1"/>
    <xf numFmtId="0" fontId="30" fillId="0" borderId="0" xfId="0" applyFont="1" applyAlignment="1">
      <alignment horizontal="center"/>
    </xf>
    <xf numFmtId="0" fontId="5" fillId="0" borderId="42" xfId="0" applyFont="1" applyBorder="1"/>
    <xf numFmtId="0" fontId="5" fillId="0" borderId="0" xfId="0" applyFont="1"/>
    <xf numFmtId="49" fontId="5" fillId="0" borderId="0" xfId="0" applyNumberFormat="1" applyFont="1"/>
    <xf numFmtId="49" fontId="39" fillId="0" borderId="0" xfId="0" applyNumberFormat="1" applyFont="1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justify" wrapText="1"/>
    </xf>
    <xf numFmtId="0" fontId="5" fillId="0" borderId="0" xfId="0" applyFont="1" applyAlignment="1">
      <alignment vertical="justify" wrapText="1"/>
    </xf>
    <xf numFmtId="49" fontId="4" fillId="0" borderId="0" xfId="0" applyNumberFormat="1" applyFont="1" applyAlignment="1">
      <alignment horizontal="left" vertical="justify" wrapText="1"/>
    </xf>
    <xf numFmtId="49" fontId="5" fillId="0" borderId="0" xfId="0" applyNumberFormat="1" applyFont="1" applyAlignment="1">
      <alignment horizontal="center" vertical="center" wrapText="1"/>
    </xf>
    <xf numFmtId="0" fontId="27" fillId="0" borderId="26" xfId="0" applyFont="1" applyBorder="1"/>
    <xf numFmtId="49" fontId="30" fillId="0" borderId="0" xfId="0" applyNumberFormat="1" applyFont="1" applyAlignment="1">
      <alignment vertical="center"/>
    </xf>
    <xf numFmtId="0" fontId="30" fillId="0" borderId="0" xfId="0" applyFont="1" applyAlignment="1">
      <alignment vertical="justify" wrapText="1"/>
    </xf>
    <xf numFmtId="0" fontId="30" fillId="0" borderId="0" xfId="0" applyFont="1" applyAlignment="1">
      <alignment horizontal="center" vertical="justify" wrapText="1"/>
    </xf>
    <xf numFmtId="3" fontId="30" fillId="0" borderId="15" xfId="0" applyNumberFormat="1" applyFont="1" applyBorder="1" applyAlignment="1">
      <alignment horizontal="center" vertical="center"/>
    </xf>
    <xf numFmtId="49" fontId="30" fillId="0" borderId="9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30" xfId="0" applyFont="1" applyBorder="1"/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30" fillId="0" borderId="5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49" fontId="30" fillId="0" borderId="0" xfId="0" applyNumberFormat="1" applyFont="1" applyAlignment="1">
      <alignment vertical="center" wrapText="1"/>
    </xf>
    <xf numFmtId="49" fontId="30" fillId="0" borderId="24" xfId="0" applyNumberFormat="1" applyFont="1" applyBorder="1" applyAlignment="1">
      <alignment horizontal="center" vertical="center"/>
    </xf>
    <xf numFmtId="49" fontId="30" fillId="0" borderId="28" xfId="0" applyNumberFormat="1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1" fontId="30" fillId="0" borderId="47" xfId="0" applyNumberFormat="1" applyFont="1" applyBorder="1" applyAlignment="1">
      <alignment horizontal="center" vertical="center"/>
    </xf>
    <xf numFmtId="49" fontId="30" fillId="0" borderId="60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49" fontId="12" fillId="0" borderId="3" xfId="0" applyNumberFormat="1" applyFont="1" applyBorder="1" applyAlignment="1">
      <alignment horizontal="center" vertical="justify" wrapText="1"/>
    </xf>
    <xf numFmtId="0" fontId="12" fillId="0" borderId="58" xfId="0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49" fontId="39" fillId="0" borderId="0" xfId="0" applyNumberFormat="1" applyFont="1" applyAlignment="1">
      <alignment horizontal="left"/>
    </xf>
    <xf numFmtId="0" fontId="42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justify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 textRotation="90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8" fillId="0" borderId="0" xfId="0" applyFont="1" applyAlignment="1">
      <alignment horizontal="center" vertical="center" textRotation="90"/>
    </xf>
    <xf numFmtId="0" fontId="2" fillId="0" borderId="4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8" fillId="0" borderId="57" xfId="0" applyFont="1" applyBorder="1" applyAlignment="1">
      <alignment vertical="center" textRotation="90"/>
    </xf>
    <xf numFmtId="1" fontId="11" fillId="0" borderId="50" xfId="0" applyNumberFormat="1" applyFont="1" applyBorder="1" applyAlignment="1">
      <alignment horizontal="center" vertical="center" shrinkToFit="1"/>
    </xf>
    <xf numFmtId="1" fontId="11" fillId="0" borderId="36" xfId="0" applyNumberFormat="1" applyFont="1" applyBorder="1" applyAlignment="1">
      <alignment horizontal="center" vertical="center" shrinkToFit="1"/>
    </xf>
    <xf numFmtId="164" fontId="11" fillId="0" borderId="36" xfId="0" applyNumberFormat="1" applyFont="1" applyBorder="1" applyAlignment="1">
      <alignment horizontal="center" vertical="center" shrinkToFit="1"/>
    </xf>
    <xf numFmtId="0" fontId="7" fillId="0" borderId="0" xfId="0" applyFont="1"/>
    <xf numFmtId="0" fontId="44" fillId="0" borderId="0" xfId="0" applyFont="1"/>
    <xf numFmtId="164" fontId="44" fillId="0" borderId="0" xfId="0" applyNumberFormat="1" applyFont="1"/>
    <xf numFmtId="0" fontId="11" fillId="0" borderId="40" xfId="0" applyFont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center" wrapText="1" shrinkToFit="1"/>
    </xf>
    <xf numFmtId="1" fontId="11" fillId="0" borderId="9" xfId="0" applyNumberFormat="1" applyFont="1" applyBorder="1" applyAlignment="1">
      <alignment horizontal="center" vertical="center" wrapText="1" shrinkToFit="1"/>
    </xf>
    <xf numFmtId="0" fontId="37" fillId="0" borderId="0" xfId="0" applyFont="1"/>
    <xf numFmtId="0" fontId="38" fillId="0" borderId="5" xfId="0" applyFont="1" applyBorder="1" applyAlignment="1">
      <alignment vertical="center" wrapText="1"/>
    </xf>
    <xf numFmtId="0" fontId="38" fillId="0" borderId="4" xfId="0" applyFont="1" applyBorder="1" applyAlignment="1">
      <alignment vertical="center" wrapText="1"/>
    </xf>
    <xf numFmtId="0" fontId="38" fillId="0" borderId="3" xfId="0" applyFont="1" applyBorder="1" applyAlignment="1">
      <alignment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56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24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3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center" vertical="center" wrapText="1"/>
    </xf>
    <xf numFmtId="1" fontId="38" fillId="0" borderId="24" xfId="0" applyNumberFormat="1" applyFont="1" applyBorder="1" applyAlignment="1">
      <alignment horizontal="center" vertical="center" wrapText="1"/>
    </xf>
    <xf numFmtId="1" fontId="38" fillId="0" borderId="26" xfId="0" applyNumberFormat="1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46" fillId="0" borderId="0" xfId="0" applyFont="1"/>
    <xf numFmtId="0" fontId="38" fillId="0" borderId="24" xfId="0" applyFont="1" applyBorder="1" applyAlignment="1">
      <alignment horizontal="center" vertical="center" wrapText="1"/>
    </xf>
    <xf numFmtId="0" fontId="38" fillId="0" borderId="45" xfId="0" applyFont="1" applyBorder="1" applyAlignment="1">
      <alignment horizontal="center" vertical="center" shrinkToFit="1"/>
    </xf>
    <xf numFmtId="0" fontId="38" fillId="0" borderId="30" xfId="0" applyFont="1" applyBorder="1" applyAlignment="1">
      <alignment horizontal="center" vertical="center" shrinkToFit="1"/>
    </xf>
    <xf numFmtId="0" fontId="38" fillId="0" borderId="17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1" fontId="38" fillId="0" borderId="27" xfId="0" applyNumberFormat="1" applyFont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 wrapText="1"/>
    </xf>
    <xf numFmtId="164" fontId="38" fillId="0" borderId="26" xfId="0" applyNumberFormat="1" applyFont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shrinkToFit="1"/>
    </xf>
    <xf numFmtId="0" fontId="38" fillId="0" borderId="54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center" shrinkToFit="1"/>
    </xf>
    <xf numFmtId="0" fontId="38" fillId="0" borderId="2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/>
    </xf>
    <xf numFmtId="0" fontId="45" fillId="0" borderId="0" xfId="0" applyFont="1"/>
    <xf numFmtId="0" fontId="38" fillId="0" borderId="80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shrinkToFit="1"/>
    </xf>
    <xf numFmtId="0" fontId="38" fillId="0" borderId="51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shrinkToFit="1"/>
    </xf>
    <xf numFmtId="0" fontId="38" fillId="0" borderId="30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shrinkToFit="1"/>
    </xf>
    <xf numFmtId="0" fontId="38" fillId="0" borderId="60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shrinkToFit="1"/>
    </xf>
    <xf numFmtId="0" fontId="38" fillId="0" borderId="31" xfId="0" applyFont="1" applyBorder="1" applyAlignment="1">
      <alignment horizontal="center" vertical="center" wrapText="1"/>
    </xf>
    <xf numFmtId="0" fontId="38" fillId="0" borderId="52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 shrinkToFit="1"/>
    </xf>
    <xf numFmtId="0" fontId="38" fillId="0" borderId="0" xfId="0" applyFont="1"/>
    <xf numFmtId="164" fontId="38" fillId="0" borderId="23" xfId="0" applyNumberFormat="1" applyFont="1" applyBorder="1" applyAlignment="1">
      <alignment horizontal="center" vertical="center" wrapText="1"/>
    </xf>
    <xf numFmtId="1" fontId="38" fillId="0" borderId="2" xfId="0" applyNumberFormat="1" applyFont="1" applyBorder="1" applyAlignment="1">
      <alignment horizontal="center" vertical="center" wrapText="1"/>
    </xf>
    <xf numFmtId="1" fontId="38" fillId="0" borderId="2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37" fillId="0" borderId="0" xfId="0" applyFont="1" applyAlignment="1">
      <alignment vertical="top"/>
    </xf>
    <xf numFmtId="1" fontId="11" fillId="0" borderId="40" xfId="0" applyNumberFormat="1" applyFont="1" applyBorder="1" applyAlignment="1">
      <alignment horizontal="center" vertical="center" wrapText="1" shrinkToFit="1"/>
    </xf>
    <xf numFmtId="164" fontId="11" fillId="0" borderId="9" xfId="0" applyNumberFormat="1" applyFont="1" applyBorder="1" applyAlignment="1">
      <alignment horizontal="center" vertical="center" wrapText="1" shrinkToFit="1"/>
    </xf>
    <xf numFmtId="0" fontId="11" fillId="0" borderId="50" xfId="0" applyFont="1" applyBorder="1" applyAlignment="1">
      <alignment horizontal="center" vertical="center" wrapText="1" shrinkToFit="1"/>
    </xf>
    <xf numFmtId="0" fontId="11" fillId="0" borderId="36" xfId="0" applyFont="1" applyBorder="1" applyAlignment="1">
      <alignment horizontal="center" vertical="center" wrapText="1" shrinkToFit="1"/>
    </xf>
    <xf numFmtId="0" fontId="38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0" fillId="0" borderId="0" xfId="0" applyFont="1" applyAlignment="1">
      <alignment horizontal="center" vertical="top"/>
    </xf>
    <xf numFmtId="0" fontId="30" fillId="0" borderId="15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49" fontId="15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9" fontId="12" fillId="0" borderId="0" xfId="0" applyNumberFormat="1" applyFont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3" fillId="0" borderId="0" xfId="0" applyFont="1"/>
    <xf numFmtId="0" fontId="2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2" fillId="0" borderId="0" xfId="0" applyNumberFormat="1" applyFont="1" applyAlignment="1">
      <alignment vertical="center"/>
    </xf>
    <xf numFmtId="0" fontId="28" fillId="0" borderId="0" xfId="0" applyFont="1"/>
    <xf numFmtId="0" fontId="32" fillId="0" borderId="0" xfId="0" applyFont="1" applyAlignment="1">
      <alignment vertical="center"/>
    </xf>
    <xf numFmtId="0" fontId="40" fillId="0" borderId="0" xfId="0" applyFont="1"/>
    <xf numFmtId="49" fontId="40" fillId="0" borderId="0" xfId="0" applyNumberFormat="1" applyFont="1"/>
    <xf numFmtId="0" fontId="40" fillId="0" borderId="0" xfId="0" applyFont="1" applyAlignment="1">
      <alignment horizontal="center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left" vertical="top" wrapText="1"/>
    </xf>
    <xf numFmtId="0" fontId="30" fillId="0" borderId="55" xfId="0" applyFont="1" applyBorder="1"/>
    <xf numFmtId="0" fontId="18" fillId="0" borderId="55" xfId="0" applyFont="1" applyBorder="1"/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wrapText="1"/>
    </xf>
    <xf numFmtId="0" fontId="12" fillId="0" borderId="80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1" fontId="30" fillId="0" borderId="24" xfId="0" applyNumberFormat="1" applyFont="1" applyBorder="1" applyAlignment="1">
      <alignment horizontal="center" vertical="center" wrapText="1"/>
    </xf>
    <xf numFmtId="1" fontId="30" fillId="0" borderId="28" xfId="0" applyNumberFormat="1" applyFont="1" applyBorder="1" applyAlignment="1">
      <alignment horizontal="center" vertical="center" wrapText="1"/>
    </xf>
    <xf numFmtId="1" fontId="30" fillId="0" borderId="61" xfId="0" applyNumberFormat="1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7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1" fontId="30" fillId="0" borderId="26" xfId="0" applyNumberFormat="1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31" fillId="0" borderId="26" xfId="0" applyFont="1" applyBorder="1"/>
    <xf numFmtId="0" fontId="12" fillId="0" borderId="40" xfId="0" applyFont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1" fontId="30" fillId="0" borderId="20" xfId="0" applyNumberFormat="1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shrinkToFit="1"/>
    </xf>
    <xf numFmtId="0" fontId="30" fillId="0" borderId="20" xfId="0" applyFont="1" applyBorder="1" applyAlignment="1">
      <alignment horizontal="center" vertical="center" shrinkToFit="1"/>
    </xf>
    <xf numFmtId="0" fontId="30" fillId="0" borderId="22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14" fillId="0" borderId="57" xfId="0" applyFont="1" applyBorder="1" applyAlignment="1">
      <alignment vertical="center"/>
    </xf>
    <xf numFmtId="0" fontId="14" fillId="0" borderId="4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1" fontId="14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 wrapText="1" shrinkToFit="1"/>
    </xf>
    <xf numFmtId="0" fontId="12" fillId="0" borderId="42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2" fillId="0" borderId="25" xfId="0" applyNumberFormat="1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shrinkToFit="1"/>
    </xf>
    <xf numFmtId="0" fontId="12" fillId="0" borderId="69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textRotation="90"/>
    </xf>
    <xf numFmtId="49" fontId="8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 shrinkToFit="1"/>
    </xf>
    <xf numFmtId="0" fontId="12" fillId="0" borderId="74" xfId="0" applyFont="1" applyBorder="1" applyAlignment="1">
      <alignment horizontal="center" vertical="center" shrinkToFit="1"/>
    </xf>
    <xf numFmtId="49" fontId="12" fillId="0" borderId="80" xfId="0" applyNumberFormat="1" applyFont="1" applyBorder="1" applyAlignment="1">
      <alignment horizontal="center" vertical="center" wrapText="1"/>
    </xf>
    <xf numFmtId="49" fontId="12" fillId="0" borderId="74" xfId="0" applyNumberFormat="1" applyFont="1" applyBorder="1" applyAlignment="1">
      <alignment horizontal="left" vertical="center" wrapText="1"/>
    </xf>
    <xf numFmtId="164" fontId="38" fillId="0" borderId="16" xfId="0" applyNumberFormat="1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38" fillId="2" borderId="26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" fontId="38" fillId="0" borderId="30" xfId="0" applyNumberFormat="1" applyFont="1" applyBorder="1" applyAlignment="1">
      <alignment horizontal="center" vertical="center" wrapText="1"/>
    </xf>
    <xf numFmtId="1" fontId="38" fillId="0" borderId="31" xfId="0" applyNumberFormat="1" applyFont="1" applyBorder="1" applyAlignment="1">
      <alignment horizontal="center" vertical="center" wrapText="1"/>
    </xf>
    <xf numFmtId="1" fontId="38" fillId="0" borderId="45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 shrinkToFit="1"/>
    </xf>
    <xf numFmtId="164" fontId="38" fillId="0" borderId="5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6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7" fillId="0" borderId="60" xfId="0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left" vertical="center" wrapText="1"/>
    </xf>
    <xf numFmtId="0" fontId="23" fillId="0" borderId="46" xfId="0" applyFont="1" applyBorder="1" applyAlignment="1">
      <alignment horizontal="center" vertical="top"/>
    </xf>
    <xf numFmtId="0" fontId="9" fillId="0" borderId="46" xfId="0" applyFont="1" applyBorder="1" applyAlignment="1">
      <alignment horizontal="center" vertical="top"/>
    </xf>
    <xf numFmtId="0" fontId="9" fillId="0" borderId="46" xfId="0" applyFont="1" applyBorder="1" applyAlignment="1">
      <alignment horizontal="center"/>
    </xf>
    <xf numFmtId="0" fontId="15" fillId="0" borderId="48" xfId="0" applyFont="1" applyBorder="1"/>
    <xf numFmtId="49" fontId="15" fillId="0" borderId="48" xfId="0" applyNumberFormat="1" applyFont="1" applyBorder="1"/>
    <xf numFmtId="0" fontId="7" fillId="0" borderId="3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9" fontId="15" fillId="0" borderId="74" xfId="0" applyNumberFormat="1" applyFont="1" applyBorder="1"/>
    <xf numFmtId="0" fontId="7" fillId="0" borderId="3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" fontId="12" fillId="0" borderId="28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164" fontId="14" fillId="0" borderId="9" xfId="0" applyNumberFormat="1" applyFont="1" applyFill="1" applyBorder="1" applyAlignment="1">
      <alignment horizontal="center" vertical="center" wrapText="1" shrinkToFit="1"/>
    </xf>
    <xf numFmtId="0" fontId="14" fillId="0" borderId="56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shrinkToFit="1"/>
    </xf>
    <xf numFmtId="0" fontId="38" fillId="0" borderId="36" xfId="0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shrinkToFit="1"/>
    </xf>
    <xf numFmtId="0" fontId="30" fillId="0" borderId="70" xfId="0" applyFont="1" applyFill="1" applyBorder="1" applyAlignment="1">
      <alignment horizontal="center" vertical="center"/>
    </xf>
    <xf numFmtId="0" fontId="12" fillId="0" borderId="74" xfId="0" applyNumberFormat="1" applyFont="1" applyFill="1" applyBorder="1" applyAlignment="1">
      <alignment horizontal="center" vertical="center" shrinkToFit="1"/>
    </xf>
    <xf numFmtId="0" fontId="12" fillId="0" borderId="74" xfId="0" applyNumberFormat="1" applyFont="1" applyFill="1" applyBorder="1" applyAlignment="1">
      <alignment horizontal="center" vertical="center" wrapText="1"/>
    </xf>
    <xf numFmtId="0" fontId="12" fillId="0" borderId="36" xfId="0" applyNumberFormat="1" applyFont="1" applyFill="1" applyBorder="1" applyAlignment="1">
      <alignment horizontal="center" vertical="center" wrapText="1"/>
    </xf>
    <xf numFmtId="0" fontId="12" fillId="0" borderId="80" xfId="0" applyNumberFormat="1" applyFont="1" applyFill="1" applyBorder="1" applyAlignment="1">
      <alignment horizontal="center" vertical="center" wrapText="1"/>
    </xf>
    <xf numFmtId="0" fontId="12" fillId="0" borderId="70" xfId="0" applyNumberFormat="1" applyFont="1" applyFill="1" applyBorder="1" applyAlignment="1">
      <alignment horizontal="center" vertical="center" wrapText="1"/>
    </xf>
    <xf numFmtId="0" fontId="12" fillId="0" borderId="56" xfId="0" applyNumberFormat="1" applyFont="1" applyFill="1" applyBorder="1" applyAlignment="1">
      <alignment horizontal="center" vertical="center" wrapText="1"/>
    </xf>
    <xf numFmtId="0" fontId="12" fillId="0" borderId="80" xfId="0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/>
    </xf>
    <xf numFmtId="0" fontId="12" fillId="0" borderId="27" xfId="0" applyFont="1" applyBorder="1"/>
    <xf numFmtId="0" fontId="12" fillId="0" borderId="42" xfId="0" applyFont="1" applyBorder="1" applyAlignment="1">
      <alignment vertical="top"/>
    </xf>
    <xf numFmtId="0" fontId="38" fillId="0" borderId="9" xfId="0" applyFont="1" applyBorder="1" applyAlignment="1">
      <alignment horizontal="center" vertical="center" wrapText="1"/>
    </xf>
    <xf numFmtId="0" fontId="30" fillId="0" borderId="24" xfId="0" applyFont="1" applyBorder="1"/>
    <xf numFmtId="0" fontId="38" fillId="2" borderId="28" xfId="0" applyFont="1" applyFill="1" applyBorder="1" applyAlignment="1">
      <alignment horizontal="center" vertical="center" wrapText="1"/>
    </xf>
    <xf numFmtId="0" fontId="38" fillId="2" borderId="24" xfId="0" applyFont="1" applyFill="1" applyBorder="1" applyAlignment="1">
      <alignment horizontal="center" vertical="center" wrapText="1"/>
    </xf>
    <xf numFmtId="164" fontId="38" fillId="2" borderId="26" xfId="0" applyNumberFormat="1" applyFont="1" applyFill="1" applyBorder="1" applyAlignment="1">
      <alignment horizontal="center" vertical="center" wrapText="1"/>
    </xf>
    <xf numFmtId="164" fontId="38" fillId="2" borderId="23" xfId="0" applyNumberFormat="1" applyFont="1" applyFill="1" applyBorder="1" applyAlignment="1">
      <alignment horizontal="center" vertical="center" wrapText="1"/>
    </xf>
    <xf numFmtId="0" fontId="38" fillId="2" borderId="27" xfId="0" applyFont="1" applyFill="1" applyBorder="1" applyAlignment="1">
      <alignment horizontal="center" vertical="center" wrapText="1"/>
    </xf>
    <xf numFmtId="0" fontId="38" fillId="2" borderId="23" xfId="0" applyFont="1" applyFill="1" applyBorder="1" applyAlignment="1">
      <alignment horizontal="center" vertical="center" wrapText="1"/>
    </xf>
    <xf numFmtId="1" fontId="38" fillId="2" borderId="26" xfId="0" applyNumberFormat="1" applyFont="1" applyFill="1" applyBorder="1" applyAlignment="1">
      <alignment horizontal="center" vertical="center" wrapText="1"/>
    </xf>
    <xf numFmtId="0" fontId="30" fillId="0" borderId="28" xfId="0" applyFont="1" applyBorder="1"/>
    <xf numFmtId="0" fontId="30" fillId="0" borderId="25" xfId="0" applyFont="1" applyBorder="1"/>
    <xf numFmtId="0" fontId="30" fillId="0" borderId="42" xfId="0" applyFont="1" applyBorder="1"/>
    <xf numFmtId="0" fontId="30" fillId="0" borderId="60" xfId="0" applyFont="1" applyBorder="1"/>
    <xf numFmtId="1" fontId="38" fillId="0" borderId="47" xfId="0" applyNumberFormat="1" applyFont="1" applyBorder="1" applyAlignment="1">
      <alignment horizontal="center" vertical="center" wrapText="1"/>
    </xf>
    <xf numFmtId="1" fontId="38" fillId="0" borderId="4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45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49" fontId="2" fillId="0" borderId="0" xfId="0" applyNumberFormat="1" applyFont="1" applyAlignment="1">
      <alignment horizontal="left" vertical="center"/>
    </xf>
    <xf numFmtId="0" fontId="31" fillId="0" borderId="31" xfId="0" applyFont="1" applyBorder="1" applyAlignment="1">
      <alignment horizontal="center" vertical="center" textRotation="90" wrapText="1"/>
    </xf>
    <xf numFmtId="0" fontId="31" fillId="0" borderId="30" xfId="0" applyFont="1" applyBorder="1" applyAlignment="1">
      <alignment horizontal="center" vertical="center" textRotation="90" wrapText="1"/>
    </xf>
    <xf numFmtId="49" fontId="22" fillId="0" borderId="0" xfId="0" applyNumberFormat="1" applyFont="1" applyAlignment="1">
      <alignment horizontal="left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left" vertical="center"/>
    </xf>
    <xf numFmtId="49" fontId="12" fillId="0" borderId="44" xfId="0" applyNumberFormat="1" applyFont="1" applyBorder="1" applyAlignment="1">
      <alignment horizontal="left" vertical="center" wrapText="1"/>
    </xf>
    <xf numFmtId="0" fontId="14" fillId="0" borderId="70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 wrapText="1"/>
    </xf>
    <xf numFmtId="0" fontId="14" fillId="0" borderId="47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164" fontId="14" fillId="0" borderId="9" xfId="0" applyNumberFormat="1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49" fontId="12" fillId="0" borderId="46" xfId="0" applyNumberFormat="1" applyFont="1" applyBorder="1" applyAlignment="1">
      <alignment horizontal="left" vertical="center" wrapText="1"/>
    </xf>
    <xf numFmtId="0" fontId="12" fillId="0" borderId="69" xfId="0" applyFont="1" applyBorder="1" applyAlignment="1">
      <alignment horizontal="center" vertical="center" wrapText="1"/>
    </xf>
    <xf numFmtId="1" fontId="38" fillId="2" borderId="24" xfId="0" applyNumberFormat="1" applyFont="1" applyFill="1" applyBorder="1" applyAlignment="1">
      <alignment horizontal="center" vertical="center" wrapText="1"/>
    </xf>
    <xf numFmtId="0" fontId="38" fillId="2" borderId="49" xfId="0" applyFont="1" applyFill="1" applyBorder="1" applyAlignment="1">
      <alignment horizontal="center" vertical="center" wrapText="1"/>
    </xf>
    <xf numFmtId="0" fontId="38" fillId="2" borderId="27" xfId="0" applyFont="1" applyFill="1" applyBorder="1" applyAlignment="1">
      <alignment horizontal="center" vertical="center" shrinkToFit="1"/>
    </xf>
    <xf numFmtId="0" fontId="38" fillId="0" borderId="45" xfId="0" applyFont="1" applyBorder="1" applyAlignment="1">
      <alignment horizontal="center" vertical="center" wrapText="1"/>
    </xf>
    <xf numFmtId="0" fontId="38" fillId="0" borderId="61" xfId="0" applyFont="1" applyBorder="1" applyAlignment="1">
      <alignment horizontal="center" vertical="center" wrapText="1"/>
    </xf>
    <xf numFmtId="0" fontId="38" fillId="0" borderId="79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164" fontId="38" fillId="0" borderId="6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 shrinkToFit="1"/>
    </xf>
    <xf numFmtId="0" fontId="11" fillId="0" borderId="74" xfId="0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wrapText="1" shrinkToFit="1"/>
    </xf>
    <xf numFmtId="0" fontId="11" fillId="0" borderId="18" xfId="0" applyFont="1" applyBorder="1" applyAlignment="1">
      <alignment horizontal="center" vertical="center" wrapText="1" shrinkToFit="1"/>
    </xf>
    <xf numFmtId="0" fontId="11" fillId="0" borderId="56" xfId="0" applyFont="1" applyBorder="1" applyAlignment="1">
      <alignment horizontal="center" vertical="center" wrapText="1" shrinkToFit="1"/>
    </xf>
    <xf numFmtId="0" fontId="12" fillId="0" borderId="26" xfId="0" applyFont="1" applyBorder="1" applyAlignment="1">
      <alignment horizontal="right" vertical="center" wrapText="1" shrinkToFit="1"/>
    </xf>
    <xf numFmtId="0" fontId="12" fillId="0" borderId="48" xfId="0" applyFont="1" applyBorder="1" applyAlignment="1">
      <alignment horizontal="right" vertical="center" wrapText="1" shrinkToFit="1"/>
    </xf>
    <xf numFmtId="0" fontId="12" fillId="0" borderId="13" xfId="0" applyFont="1" applyBorder="1" applyAlignment="1">
      <alignment horizontal="right" vertical="center" wrapText="1" shrinkToFit="1"/>
    </xf>
    <xf numFmtId="0" fontId="38" fillId="0" borderId="69" xfId="0" applyFont="1" applyBorder="1" applyAlignment="1">
      <alignment horizontal="center" vertical="center" wrapText="1"/>
    </xf>
    <xf numFmtId="164" fontId="38" fillId="0" borderId="24" xfId="0" applyNumberFormat="1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164" fontId="12" fillId="0" borderId="34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shrinkToFit="1"/>
    </xf>
    <xf numFmtId="164" fontId="12" fillId="0" borderId="23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30" fillId="0" borderId="61" xfId="0" applyNumberFormat="1" applyFont="1" applyBorder="1" applyAlignment="1">
      <alignment horizontal="center" vertical="center" wrapText="1"/>
    </xf>
    <xf numFmtId="164" fontId="30" fillId="0" borderId="28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 wrapText="1"/>
    </xf>
    <xf numFmtId="0" fontId="38" fillId="2" borderId="41" xfId="0" applyFont="1" applyFill="1" applyBorder="1" applyAlignment="1">
      <alignment horizontal="center" vertical="center" wrapText="1"/>
    </xf>
    <xf numFmtId="49" fontId="12" fillId="0" borderId="48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38" fillId="0" borderId="5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2" fillId="0" borderId="69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right" vertical="justify"/>
    </xf>
    <xf numFmtId="0" fontId="14" fillId="0" borderId="0" xfId="0" applyFont="1" applyFill="1" applyBorder="1" applyAlignment="1" applyProtection="1">
      <alignment vertical="center"/>
    </xf>
    <xf numFmtId="49" fontId="47" fillId="0" borderId="74" xfId="0" applyNumberFormat="1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7" fillId="0" borderId="59" xfId="0" applyNumberFormat="1" applyFont="1" applyFill="1" applyBorder="1" applyAlignment="1">
      <alignment horizontal="center" vertical="center"/>
    </xf>
    <xf numFmtId="0" fontId="7" fillId="0" borderId="7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right" vertical="center" shrinkToFit="1"/>
    </xf>
    <xf numFmtId="0" fontId="13" fillId="0" borderId="4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0" fontId="6" fillId="0" borderId="55" xfId="0" applyFont="1" applyFill="1" applyBorder="1" applyAlignment="1">
      <alignment horizontal="center" vertical="center" textRotation="90"/>
    </xf>
    <xf numFmtId="0" fontId="6" fillId="0" borderId="70" xfId="0" applyFont="1" applyFill="1" applyBorder="1" applyAlignment="1">
      <alignment horizontal="center" vertical="center" textRotation="90"/>
    </xf>
    <xf numFmtId="0" fontId="23" fillId="0" borderId="0" xfId="0" applyFont="1" applyFill="1" applyBorder="1" applyAlignment="1">
      <alignment horizontal="left" vertical="top"/>
    </xf>
    <xf numFmtId="0" fontId="7" fillId="0" borderId="75" xfId="0" applyNumberFormat="1" applyFont="1" applyFill="1" applyBorder="1" applyAlignment="1">
      <alignment horizontal="center" vertical="center"/>
    </xf>
    <xf numFmtId="0" fontId="7" fillId="0" borderId="57" xfId="0" applyNumberFormat="1" applyFont="1" applyFill="1" applyBorder="1" applyAlignment="1">
      <alignment horizontal="center" vertical="center"/>
    </xf>
    <xf numFmtId="0" fontId="7" fillId="0" borderId="76" xfId="0" applyNumberFormat="1" applyFont="1" applyFill="1" applyBorder="1" applyAlignment="1">
      <alignment horizontal="center" vertical="center"/>
    </xf>
    <xf numFmtId="0" fontId="7" fillId="0" borderId="5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46" xfId="0" applyNumberFormat="1" applyFont="1" applyFill="1" applyBorder="1" applyAlignment="1">
      <alignment horizontal="center" vertical="center"/>
    </xf>
    <xf numFmtId="0" fontId="7" fillId="0" borderId="70" xfId="0" applyNumberFormat="1" applyFont="1" applyFill="1" applyBorder="1" applyAlignment="1">
      <alignment horizontal="center" vertical="center"/>
    </xf>
    <xf numFmtId="0" fontId="7" fillId="0" borderId="74" xfId="0" applyNumberFormat="1" applyFont="1" applyFill="1" applyBorder="1" applyAlignment="1">
      <alignment horizontal="center" vertical="center"/>
    </xf>
    <xf numFmtId="0" fontId="7" fillId="0" borderId="56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left" vertical="center" wrapText="1" shrinkToFit="1"/>
    </xf>
    <xf numFmtId="0" fontId="12" fillId="0" borderId="26" xfId="0" applyNumberFormat="1" applyFont="1" applyFill="1" applyBorder="1" applyAlignment="1">
      <alignment horizontal="left" vertical="center" wrapText="1" shrinkToFit="1"/>
    </xf>
    <xf numFmtId="0" fontId="12" fillId="0" borderId="24" xfId="0" applyNumberFormat="1" applyFont="1" applyFill="1" applyBorder="1" applyAlignment="1">
      <alignment horizontal="left" vertical="center" wrapText="1" shrinkToFit="1"/>
    </xf>
    <xf numFmtId="0" fontId="38" fillId="0" borderId="4" xfId="0" applyFont="1" applyFill="1" applyBorder="1" applyAlignment="1">
      <alignment horizontal="left" vertical="center" wrapText="1"/>
    </xf>
    <xf numFmtId="0" fontId="38" fillId="0" borderId="33" xfId="0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horizontal="left" vertical="center" wrapText="1" shrinkToFit="1"/>
    </xf>
    <xf numFmtId="0" fontId="12" fillId="0" borderId="4" xfId="0" applyNumberFormat="1" applyFont="1" applyFill="1" applyBorder="1" applyAlignment="1">
      <alignment horizontal="left" vertical="center" wrapText="1" shrinkToFit="1"/>
    </xf>
    <xf numFmtId="0" fontId="12" fillId="0" borderId="5" xfId="0" applyNumberFormat="1" applyFont="1" applyFill="1" applyBorder="1" applyAlignment="1">
      <alignment horizontal="left" vertical="center" wrapText="1" shrinkToFit="1"/>
    </xf>
    <xf numFmtId="0" fontId="7" fillId="0" borderId="70" xfId="0" applyFont="1" applyFill="1" applyBorder="1" applyAlignment="1">
      <alignment horizontal="right" vertical="center" wrapText="1" shrinkToFit="1"/>
    </xf>
    <xf numFmtId="0" fontId="7" fillId="0" borderId="74" xfId="0" applyFont="1" applyFill="1" applyBorder="1" applyAlignment="1">
      <alignment horizontal="right" vertical="center" wrapText="1" shrinkToFit="1"/>
    </xf>
    <xf numFmtId="0" fontId="7" fillId="0" borderId="56" xfId="0" applyFont="1" applyFill="1" applyBorder="1" applyAlignment="1">
      <alignment horizontal="right" vertical="center" wrapText="1" shrinkToFit="1"/>
    </xf>
    <xf numFmtId="0" fontId="38" fillId="0" borderId="26" xfId="0" applyFont="1" applyFill="1" applyBorder="1" applyAlignment="1">
      <alignment horizontal="left" vertical="center" wrapText="1"/>
    </xf>
    <xf numFmtId="0" fontId="38" fillId="0" borderId="27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right" vertical="center" wrapText="1" shrinkToFit="1"/>
    </xf>
    <xf numFmtId="0" fontId="13" fillId="0" borderId="26" xfId="0" applyFont="1" applyFill="1" applyBorder="1" applyAlignment="1">
      <alignment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 shrinkToFit="1"/>
    </xf>
    <xf numFmtId="0" fontId="12" fillId="0" borderId="20" xfId="0" applyNumberFormat="1" applyFont="1" applyFill="1" applyBorder="1" applyAlignment="1">
      <alignment horizontal="left" vertical="center" wrapText="1" shrinkToFit="1"/>
    </xf>
    <xf numFmtId="0" fontId="12" fillId="0" borderId="2" xfId="0" applyNumberFormat="1" applyFont="1" applyFill="1" applyBorder="1" applyAlignment="1">
      <alignment horizontal="left" vertical="center" wrapText="1" shrinkToFit="1"/>
    </xf>
    <xf numFmtId="0" fontId="14" fillId="0" borderId="41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3" fillId="0" borderId="42" xfId="0" applyFont="1" applyFill="1" applyBorder="1" applyAlignment="1"/>
    <xf numFmtId="0" fontId="13" fillId="0" borderId="47" xfId="0" applyFont="1" applyFill="1" applyBorder="1" applyAlignment="1"/>
    <xf numFmtId="0" fontId="12" fillId="0" borderId="26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center" shrinkToFit="1"/>
    </xf>
    <xf numFmtId="0" fontId="30" fillId="0" borderId="23" xfId="0" applyNumberFormat="1" applyFont="1" applyFill="1" applyBorder="1" applyAlignment="1">
      <alignment horizontal="left" vertical="center" wrapText="1" shrinkToFit="1"/>
    </xf>
    <xf numFmtId="0" fontId="30" fillId="0" borderId="26" xfId="0" applyNumberFormat="1" applyFont="1" applyFill="1" applyBorder="1" applyAlignment="1">
      <alignment horizontal="left" vertical="center" wrapText="1" shrinkToFit="1"/>
    </xf>
    <xf numFmtId="0" fontId="30" fillId="0" borderId="24" xfId="0" applyNumberFormat="1" applyFont="1" applyFill="1" applyBorder="1" applyAlignment="1">
      <alignment horizontal="left" vertical="center" wrapText="1" shrinkToFit="1"/>
    </xf>
    <xf numFmtId="0" fontId="14" fillId="0" borderId="75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horizontal="center" vertical="center"/>
    </xf>
    <xf numFmtId="49" fontId="31" fillId="0" borderId="17" xfId="0" applyNumberFormat="1" applyFont="1" applyFill="1" applyBorder="1" applyAlignment="1">
      <alignment horizontal="center" vertical="center" textRotation="90" wrapText="1"/>
    </xf>
    <xf numFmtId="49" fontId="31" fillId="0" borderId="10" xfId="0" applyNumberFormat="1" applyFont="1" applyFill="1" applyBorder="1" applyAlignment="1">
      <alignment horizontal="center" vertical="center" textRotation="90" wrapText="1"/>
    </xf>
    <xf numFmtId="49" fontId="31" fillId="0" borderId="17" xfId="0" applyNumberFormat="1" applyFont="1" applyFill="1" applyBorder="1" applyAlignment="1">
      <alignment horizontal="center" vertical="center" textRotation="90"/>
    </xf>
    <xf numFmtId="49" fontId="31" fillId="0" borderId="10" xfId="0" applyNumberFormat="1" applyFont="1" applyFill="1" applyBorder="1" applyAlignment="1">
      <alignment horizontal="center" vertical="center" textRotation="90"/>
    </xf>
    <xf numFmtId="0" fontId="31" fillId="0" borderId="1" xfId="0" applyFont="1" applyFill="1" applyBorder="1" applyAlignment="1">
      <alignment horizontal="center" vertical="center" textRotation="90" wrapText="1"/>
    </xf>
    <xf numFmtId="0" fontId="31" fillId="0" borderId="3" xfId="0" applyFont="1" applyFill="1" applyBorder="1" applyAlignment="1">
      <alignment horizontal="center" vertical="center" textRotation="90" wrapText="1"/>
    </xf>
    <xf numFmtId="0" fontId="33" fillId="0" borderId="20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7" fillId="0" borderId="7" xfId="0" applyNumberFormat="1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top" wrapText="1"/>
    </xf>
    <xf numFmtId="0" fontId="31" fillId="0" borderId="39" xfId="0" applyFont="1" applyFill="1" applyBorder="1" applyAlignment="1">
      <alignment horizontal="center" vertical="top" wrapText="1"/>
    </xf>
    <xf numFmtId="0" fontId="31" fillId="0" borderId="38" xfId="0" applyFont="1" applyFill="1" applyBorder="1" applyAlignment="1">
      <alignment horizontal="center" vertical="top" wrapText="1"/>
    </xf>
    <xf numFmtId="0" fontId="31" fillId="0" borderId="30" xfId="0" applyFont="1" applyFill="1" applyBorder="1" applyAlignment="1">
      <alignment horizontal="center" vertical="top" wrapText="1"/>
    </xf>
    <xf numFmtId="0" fontId="31" fillId="0" borderId="31" xfId="0" applyFont="1" applyFill="1" applyBorder="1" applyAlignment="1">
      <alignment horizontal="center" vertical="top" wrapText="1"/>
    </xf>
    <xf numFmtId="0" fontId="30" fillId="0" borderId="6" xfId="0" applyFont="1" applyFill="1" applyBorder="1" applyAlignment="1">
      <alignment horizontal="center" vertical="center" textRotation="90"/>
    </xf>
    <xf numFmtId="0" fontId="30" fillId="0" borderId="51" xfId="0" applyFont="1" applyFill="1" applyBorder="1" applyAlignment="1">
      <alignment horizontal="center" vertical="center" textRotation="90"/>
    </xf>
    <xf numFmtId="0" fontId="30" fillId="0" borderId="36" xfId="0" applyFont="1" applyFill="1" applyBorder="1" applyAlignment="1">
      <alignment horizontal="center" vertical="center" textRotation="90"/>
    </xf>
    <xf numFmtId="0" fontId="31" fillId="0" borderId="57" xfId="0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1" fillId="0" borderId="74" xfId="0" applyFont="1" applyFill="1" applyBorder="1" applyAlignment="1">
      <alignment horizontal="center" vertical="center" wrapText="1"/>
    </xf>
    <xf numFmtId="0" fontId="28" fillId="0" borderId="74" xfId="0" applyFont="1" applyFill="1" applyBorder="1" applyAlignment="1">
      <alignment horizontal="center" vertical="center" wrapText="1"/>
    </xf>
    <xf numFmtId="0" fontId="31" fillId="0" borderId="75" xfId="0" applyNumberFormat="1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center" vertical="center"/>
    </xf>
    <xf numFmtId="0" fontId="28" fillId="0" borderId="76" xfId="0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8" fillId="0" borderId="70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31" fillId="0" borderId="57" xfId="0" applyNumberFormat="1" applyFont="1" applyFill="1" applyBorder="1" applyAlignment="1">
      <alignment horizontal="center" vertical="center"/>
    </xf>
    <xf numFmtId="0" fontId="31" fillId="0" borderId="55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54" xfId="0" applyNumberFormat="1" applyFont="1" applyFill="1" applyBorder="1" applyAlignment="1">
      <alignment horizontal="center" vertical="center"/>
    </xf>
    <xf numFmtId="0" fontId="31" fillId="0" borderId="29" xfId="0" applyNumberFormat="1" applyFont="1" applyFill="1" applyBorder="1" applyAlignment="1">
      <alignment horizontal="center" vertical="center"/>
    </xf>
    <xf numFmtId="0" fontId="31" fillId="0" borderId="1" xfId="0" applyNumberFormat="1" applyFont="1" applyFill="1" applyBorder="1" applyAlignment="1">
      <alignment horizontal="center" vertical="center" wrapText="1"/>
    </xf>
    <xf numFmtId="0" fontId="31" fillId="0" borderId="20" xfId="0" applyNumberFormat="1" applyFont="1" applyFill="1" applyBorder="1" applyAlignment="1">
      <alignment horizontal="center" vertical="center" wrapText="1"/>
    </xf>
    <xf numFmtId="0" fontId="31" fillId="0" borderId="21" xfId="0" applyNumberFormat="1" applyFont="1" applyFill="1" applyBorder="1" applyAlignment="1">
      <alignment horizontal="center" vertical="center" wrapText="1"/>
    </xf>
    <xf numFmtId="0" fontId="31" fillId="0" borderId="2" xfId="0" applyNumberFormat="1" applyFont="1" applyFill="1" applyBorder="1" applyAlignment="1">
      <alignment horizontal="center" vertical="center" wrapText="1"/>
    </xf>
    <xf numFmtId="0" fontId="31" fillId="0" borderId="23" xfId="0" applyNumberFormat="1" applyFont="1" applyFill="1" applyBorder="1" applyAlignment="1">
      <alignment horizontal="center" vertical="center" wrapText="1"/>
    </xf>
    <xf numFmtId="0" fontId="31" fillId="0" borderId="26" xfId="0" applyNumberFormat="1" applyFont="1" applyFill="1" applyBorder="1" applyAlignment="1">
      <alignment horizontal="center" vertical="center" wrapText="1"/>
    </xf>
    <xf numFmtId="0" fontId="31" fillId="0" borderId="27" xfId="0" applyNumberFormat="1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31" fillId="0" borderId="3" xfId="0" applyNumberFormat="1" applyFont="1" applyFill="1" applyBorder="1" applyAlignment="1">
      <alignment horizontal="center" vertical="center" wrapText="1"/>
    </xf>
    <xf numFmtId="0" fontId="31" fillId="0" borderId="30" xfId="0" applyNumberFormat="1" applyFont="1" applyFill="1" applyBorder="1" applyAlignment="1">
      <alignment horizontal="center" vertical="center" wrapText="1"/>
    </xf>
    <xf numFmtId="0" fontId="31" fillId="0" borderId="45" xfId="0" applyNumberFormat="1" applyFont="1" applyFill="1" applyBorder="1" applyAlignment="1">
      <alignment horizontal="center" vertical="center" wrapText="1"/>
    </xf>
    <xf numFmtId="0" fontId="31" fillId="0" borderId="31" xfId="0" applyNumberFormat="1" applyFont="1" applyFill="1" applyBorder="1" applyAlignment="1">
      <alignment horizontal="center" vertical="center" wrapText="1"/>
    </xf>
    <xf numFmtId="0" fontId="31" fillId="0" borderId="76" xfId="0" applyNumberFormat="1" applyFont="1" applyFill="1" applyBorder="1" applyAlignment="1">
      <alignment horizontal="center" vertical="center" textRotation="90" wrapText="1"/>
    </xf>
    <xf numFmtId="0" fontId="31" fillId="0" borderId="46" xfId="0" applyNumberFormat="1" applyFont="1" applyFill="1" applyBorder="1" applyAlignment="1">
      <alignment horizontal="center" vertical="center" textRotation="90" wrapText="1"/>
    </xf>
    <xf numFmtId="0" fontId="31" fillId="0" borderId="56" xfId="0" applyNumberFormat="1" applyFont="1" applyFill="1" applyBorder="1" applyAlignment="1">
      <alignment horizontal="center" vertical="center" textRotation="90" wrapText="1"/>
    </xf>
    <xf numFmtId="0" fontId="33" fillId="0" borderId="26" xfId="0" applyNumberFormat="1" applyFont="1" applyFill="1" applyBorder="1" applyAlignment="1">
      <alignment horizontal="center" vertical="center" wrapText="1"/>
    </xf>
    <xf numFmtId="0" fontId="31" fillId="0" borderId="54" xfId="0" applyNumberFormat="1" applyFont="1" applyFill="1" applyBorder="1" applyAlignment="1">
      <alignment horizontal="center" vertical="center" textRotation="90"/>
    </xf>
    <xf numFmtId="0" fontId="31" fillId="0" borderId="69" xfId="0" applyNumberFormat="1" applyFont="1" applyFill="1" applyBorder="1" applyAlignment="1">
      <alignment horizontal="center" vertical="center" textRotation="90"/>
    </xf>
    <xf numFmtId="0" fontId="31" fillId="0" borderId="62" xfId="0" applyNumberFormat="1" applyFont="1" applyFill="1" applyBorder="1" applyAlignment="1">
      <alignment horizontal="center" vertical="center" textRotation="90"/>
    </xf>
    <xf numFmtId="0" fontId="31" fillId="0" borderId="1" xfId="0" applyNumberFormat="1" applyFont="1" applyFill="1" applyBorder="1" applyAlignment="1">
      <alignment horizontal="center" vertical="top"/>
    </xf>
    <xf numFmtId="0" fontId="31" fillId="0" borderId="20" xfId="0" applyNumberFormat="1" applyFont="1" applyFill="1" applyBorder="1" applyAlignment="1">
      <alignment horizontal="center" vertical="top"/>
    </xf>
    <xf numFmtId="0" fontId="31" fillId="0" borderId="2" xfId="0" applyNumberFormat="1" applyFont="1" applyFill="1" applyBorder="1" applyAlignment="1">
      <alignment horizontal="center" vertical="top"/>
    </xf>
    <xf numFmtId="0" fontId="33" fillId="0" borderId="23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wrapText="1"/>
    </xf>
    <xf numFmtId="0" fontId="18" fillId="0" borderId="0" xfId="0" applyNumberFormat="1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49" fontId="31" fillId="0" borderId="75" xfId="0" applyNumberFormat="1" applyFont="1" applyFill="1" applyBorder="1" applyAlignment="1">
      <alignment horizontal="center" vertical="center" wrapText="1"/>
    </xf>
    <xf numFmtId="49" fontId="31" fillId="0" borderId="57" xfId="0" applyNumberFormat="1" applyFont="1" applyFill="1" applyBorder="1" applyAlignment="1">
      <alignment horizontal="center" vertical="center"/>
    </xf>
    <xf numFmtId="49" fontId="31" fillId="0" borderId="76" xfId="0" applyNumberFormat="1" applyFont="1" applyFill="1" applyBorder="1" applyAlignment="1">
      <alignment horizontal="center" vertical="center"/>
    </xf>
    <xf numFmtId="49" fontId="31" fillId="0" borderId="55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49" fontId="31" fillId="0" borderId="46" xfId="0" applyNumberFormat="1" applyFont="1" applyFill="1" applyBorder="1" applyAlignment="1">
      <alignment horizontal="center" vertical="center"/>
    </xf>
    <xf numFmtId="49" fontId="31" fillId="0" borderId="70" xfId="0" applyNumberFormat="1" applyFont="1" applyFill="1" applyBorder="1" applyAlignment="1">
      <alignment horizontal="center" vertical="center"/>
    </xf>
    <xf numFmtId="49" fontId="31" fillId="0" borderId="74" xfId="0" applyNumberFormat="1" applyFont="1" applyFill="1" applyBorder="1" applyAlignment="1">
      <alignment horizontal="center" vertical="center"/>
    </xf>
    <xf numFmtId="49" fontId="31" fillId="0" borderId="56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54" fillId="0" borderId="7" xfId="0" applyFont="1" applyFill="1" applyBorder="1" applyAlignment="1">
      <alignment horizontal="center" vertical="center"/>
    </xf>
    <xf numFmtId="0" fontId="54" fillId="0" borderId="48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center" vertical="center"/>
    </xf>
    <xf numFmtId="0" fontId="30" fillId="0" borderId="76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49" fontId="31" fillId="0" borderId="51" xfId="0" applyNumberFormat="1" applyFont="1" applyFill="1" applyBorder="1" applyAlignment="1">
      <alignment horizontal="center" vertical="center" textRotation="90" wrapText="1"/>
    </xf>
    <xf numFmtId="49" fontId="31" fillId="0" borderId="36" xfId="0" applyNumberFormat="1" applyFont="1" applyFill="1" applyBorder="1" applyAlignment="1">
      <alignment horizontal="center" vertical="center" textRotation="90" wrapText="1"/>
    </xf>
    <xf numFmtId="49" fontId="31" fillId="0" borderId="63" xfId="0" applyNumberFormat="1" applyFont="1" applyFill="1" applyBorder="1" applyAlignment="1">
      <alignment horizontal="center" vertical="center" textRotation="90" wrapText="1"/>
    </xf>
    <xf numFmtId="49" fontId="31" fillId="0" borderId="18" xfId="0" applyNumberFormat="1" applyFont="1" applyFill="1" applyBorder="1" applyAlignment="1">
      <alignment horizontal="center" vertical="center" textRotation="90" wrapText="1"/>
    </xf>
    <xf numFmtId="49" fontId="31" fillId="0" borderId="11" xfId="0" applyNumberFormat="1" applyFont="1" applyFill="1" applyBorder="1" applyAlignment="1">
      <alignment horizontal="center" vertical="center" textRotation="90" wrapText="1"/>
    </xf>
    <xf numFmtId="0" fontId="31" fillId="0" borderId="24" xfId="0" applyNumberFormat="1" applyFont="1" applyFill="1" applyBorder="1" applyAlignment="1">
      <alignment horizontal="center" vertical="center" textRotation="90" wrapText="1"/>
    </xf>
    <xf numFmtId="0" fontId="31" fillId="0" borderId="5" xfId="0" applyNumberFormat="1" applyFont="1" applyFill="1" applyBorder="1" applyAlignment="1">
      <alignment horizontal="center" vertical="center" textRotation="90" wrapText="1"/>
    </xf>
    <xf numFmtId="0" fontId="31" fillId="0" borderId="38" xfId="0" applyNumberFormat="1" applyFont="1" applyFill="1" applyBorder="1" applyAlignment="1">
      <alignment horizontal="center" vertical="center" textRotation="90"/>
    </xf>
    <xf numFmtId="0" fontId="31" fillId="0" borderId="51" xfId="0" applyNumberFormat="1" applyFont="1" applyFill="1" applyBorder="1" applyAlignment="1">
      <alignment horizontal="center" vertical="center" textRotation="90"/>
    </xf>
    <xf numFmtId="0" fontId="31" fillId="0" borderId="36" xfId="0" applyNumberFormat="1" applyFont="1" applyFill="1" applyBorder="1" applyAlignment="1">
      <alignment horizontal="center" vertical="center" textRotation="90"/>
    </xf>
    <xf numFmtId="0" fontId="31" fillId="0" borderId="45" xfId="0" applyNumberFormat="1" applyFont="1" applyFill="1" applyBorder="1" applyAlignment="1">
      <alignment horizontal="center" vertical="center" textRotation="90" wrapText="1"/>
    </xf>
    <xf numFmtId="0" fontId="31" fillId="0" borderId="18" xfId="0" applyNumberFormat="1" applyFont="1" applyFill="1" applyBorder="1" applyAlignment="1">
      <alignment horizontal="center" vertical="center" textRotation="90" wrapText="1"/>
    </xf>
    <xf numFmtId="0" fontId="31" fillId="0" borderId="11" xfId="0" applyNumberFormat="1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top"/>
    </xf>
    <xf numFmtId="49" fontId="18" fillId="0" borderId="0" xfId="0" applyNumberFormat="1" applyFont="1" applyFill="1" applyBorder="1" applyAlignment="1">
      <alignment horizontal="left" vertical="center"/>
    </xf>
    <xf numFmtId="0" fontId="18" fillId="0" borderId="29" xfId="0" applyFont="1" applyFill="1" applyBorder="1" applyAlignment="1">
      <alignment horizontal="center" vertical="center"/>
    </xf>
    <xf numFmtId="0" fontId="7" fillId="0" borderId="69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54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18" fillId="0" borderId="75" xfId="0" applyNumberFormat="1" applyFont="1" applyFill="1" applyBorder="1" applyAlignment="1">
      <alignment horizontal="center" vertical="center"/>
    </xf>
    <xf numFmtId="0" fontId="18" fillId="0" borderId="57" xfId="0" applyNumberFormat="1" applyFont="1" applyFill="1" applyBorder="1" applyAlignment="1">
      <alignment horizontal="center" vertical="center"/>
    </xf>
    <xf numFmtId="0" fontId="18" fillId="0" borderId="76" xfId="0" applyNumberFormat="1" applyFont="1" applyFill="1" applyBorder="1" applyAlignment="1">
      <alignment horizontal="center" vertical="center"/>
    </xf>
    <xf numFmtId="0" fontId="18" fillId="0" borderId="55" xfId="0" applyNumberFormat="1" applyFont="1" applyFill="1" applyBorder="1" applyAlignment="1">
      <alignment horizontal="center" vertical="center"/>
    </xf>
    <xf numFmtId="0" fontId="18" fillId="0" borderId="46" xfId="0" applyNumberFormat="1" applyFont="1" applyFill="1" applyBorder="1" applyAlignment="1">
      <alignment horizontal="center" vertical="center"/>
    </xf>
    <xf numFmtId="0" fontId="18" fillId="0" borderId="70" xfId="0" applyNumberFormat="1" applyFont="1" applyFill="1" applyBorder="1" applyAlignment="1">
      <alignment horizontal="center" vertical="center"/>
    </xf>
    <xf numFmtId="0" fontId="18" fillId="0" borderId="74" xfId="0" applyNumberFormat="1" applyFont="1" applyFill="1" applyBorder="1" applyAlignment="1">
      <alignment horizontal="center" vertical="center"/>
    </xf>
    <xf numFmtId="0" fontId="18" fillId="0" borderId="56" xfId="0" applyNumberFormat="1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8" fillId="0" borderId="42" xfId="0" applyFont="1" applyFill="1" applyBorder="1" applyAlignment="1"/>
    <xf numFmtId="0" fontId="28" fillId="0" borderId="47" xfId="0" applyFont="1" applyFill="1" applyBorder="1" applyAlignment="1"/>
    <xf numFmtId="0" fontId="30" fillId="0" borderId="26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 shrinkToFit="1"/>
    </xf>
    <xf numFmtId="0" fontId="18" fillId="0" borderId="23" xfId="0" applyFont="1" applyFill="1" applyBorder="1" applyAlignment="1">
      <alignment horizontal="right" vertical="center" wrapText="1" shrinkToFit="1"/>
    </xf>
    <xf numFmtId="0" fontId="28" fillId="0" borderId="26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right" vertical="center" shrinkToFit="1"/>
    </xf>
    <xf numFmtId="0" fontId="28" fillId="0" borderId="4" xfId="0" applyFont="1" applyFill="1" applyBorder="1" applyAlignment="1">
      <alignment vertical="center"/>
    </xf>
    <xf numFmtId="0" fontId="28" fillId="0" borderId="33" xfId="0" applyFont="1" applyFill="1" applyBorder="1" applyAlignment="1">
      <alignment vertical="center"/>
    </xf>
    <xf numFmtId="0" fontId="31" fillId="0" borderId="28" xfId="0" applyFont="1" applyFill="1" applyBorder="1" applyAlignment="1">
      <alignment horizontal="left" vertical="center" wrapText="1"/>
    </xf>
    <xf numFmtId="0" fontId="31" fillId="0" borderId="26" xfId="0" applyFont="1" applyFill="1" applyBorder="1" applyAlignment="1">
      <alignment horizontal="left" vertical="center" wrapText="1"/>
    </xf>
    <xf numFmtId="0" fontId="31" fillId="0" borderId="27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right" vertical="center" wrapText="1" shrinkToFit="1"/>
    </xf>
    <xf numFmtId="0" fontId="28" fillId="0" borderId="10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22" fillId="0" borderId="9" xfId="0" applyFont="1" applyFill="1" applyBorder="1" applyAlignment="1">
      <alignment horizontal="right" vertical="center" wrapText="1" shrinkToFit="1"/>
    </xf>
    <xf numFmtId="0" fontId="22" fillId="0" borderId="14" xfId="0" applyFont="1" applyFill="1" applyBorder="1" applyAlignment="1">
      <alignment horizontal="right" vertical="center" wrapText="1" shrinkToFit="1"/>
    </xf>
    <xf numFmtId="0" fontId="22" fillId="0" borderId="15" xfId="0" applyFont="1" applyFill="1" applyBorder="1" applyAlignment="1">
      <alignment horizontal="right" vertical="center" wrapText="1" shrinkToFit="1"/>
    </xf>
    <xf numFmtId="0" fontId="31" fillId="0" borderId="37" xfId="0" applyFont="1" applyFill="1" applyBorder="1" applyAlignment="1">
      <alignment horizontal="left" vertical="center" wrapText="1"/>
    </xf>
    <xf numFmtId="0" fontId="31" fillId="0" borderId="72" xfId="0" applyFont="1" applyFill="1" applyBorder="1" applyAlignment="1">
      <alignment horizontal="left" vertical="center" wrapText="1"/>
    </xf>
    <xf numFmtId="0" fontId="31" fillId="0" borderId="35" xfId="0" applyFont="1" applyFill="1" applyBorder="1" applyAlignment="1">
      <alignment horizontal="left" vertical="center" wrapText="1"/>
    </xf>
    <xf numFmtId="0" fontId="31" fillId="0" borderId="23" xfId="0" applyNumberFormat="1" applyFont="1" applyFill="1" applyBorder="1" applyAlignment="1">
      <alignment horizontal="left" vertical="center" wrapText="1" shrinkToFit="1"/>
    </xf>
    <xf numFmtId="0" fontId="31" fillId="0" borderId="26" xfId="0" applyNumberFormat="1" applyFont="1" applyFill="1" applyBorder="1" applyAlignment="1">
      <alignment horizontal="left" vertical="center" wrapText="1" shrinkToFit="1"/>
    </xf>
    <xf numFmtId="0" fontId="31" fillId="0" borderId="24" xfId="0" applyNumberFormat="1" applyFont="1" applyFill="1" applyBorder="1" applyAlignment="1">
      <alignment horizontal="left" vertical="center" wrapText="1" shrinkToFi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3" xfId="0" applyNumberFormat="1" applyFont="1" applyFill="1" applyBorder="1" applyAlignment="1">
      <alignment horizontal="left" vertical="center" wrapText="1" shrinkToFit="1"/>
    </xf>
    <xf numFmtId="0" fontId="31" fillId="0" borderId="4" xfId="0" applyNumberFormat="1" applyFont="1" applyFill="1" applyBorder="1" applyAlignment="1">
      <alignment horizontal="left" vertical="center" wrapText="1" shrinkToFit="1"/>
    </xf>
    <xf numFmtId="0" fontId="31" fillId="0" borderId="5" xfId="0" applyNumberFormat="1" applyFont="1" applyFill="1" applyBorder="1" applyAlignment="1">
      <alignment horizontal="left" vertical="center" wrapText="1" shrinkToFit="1"/>
    </xf>
    <xf numFmtId="0" fontId="30" fillId="0" borderId="38" xfId="0" applyFont="1" applyFill="1" applyBorder="1" applyAlignment="1">
      <alignment horizontal="left" vertical="center" wrapText="1"/>
    </xf>
    <xf numFmtId="0" fontId="30" fillId="0" borderId="30" xfId="0" applyFont="1" applyFill="1" applyBorder="1" applyAlignment="1">
      <alignment horizontal="left" vertical="center" wrapText="1"/>
    </xf>
    <xf numFmtId="0" fontId="30" fillId="0" borderId="31" xfId="0" applyFont="1" applyFill="1" applyBorder="1" applyAlignment="1">
      <alignment horizontal="left" vertical="center" wrapText="1"/>
    </xf>
    <xf numFmtId="0" fontId="30" fillId="0" borderId="38" xfId="0" applyNumberFormat="1" applyFont="1" applyFill="1" applyBorder="1" applyAlignment="1">
      <alignment horizontal="left" vertical="center" wrapText="1" shrinkToFit="1"/>
    </xf>
    <xf numFmtId="0" fontId="30" fillId="0" borderId="30" xfId="0" applyNumberFormat="1" applyFont="1" applyFill="1" applyBorder="1" applyAlignment="1">
      <alignment horizontal="left" vertical="center" wrapText="1" shrinkToFit="1"/>
    </xf>
    <xf numFmtId="0" fontId="30" fillId="0" borderId="31" xfId="0" applyNumberFormat="1" applyFont="1" applyFill="1" applyBorder="1" applyAlignment="1">
      <alignment horizontal="left" vertical="center" wrapText="1" shrinkToFit="1"/>
    </xf>
    <xf numFmtId="0" fontId="18" fillId="0" borderId="70" xfId="0" applyFont="1" applyFill="1" applyBorder="1" applyAlignment="1">
      <alignment horizontal="right" vertical="center" wrapText="1" shrinkToFit="1"/>
    </xf>
    <xf numFmtId="0" fontId="18" fillId="0" borderId="74" xfId="0" applyFont="1" applyFill="1" applyBorder="1" applyAlignment="1">
      <alignment horizontal="right" vertical="center" wrapText="1" shrinkToFit="1"/>
    </xf>
    <xf numFmtId="0" fontId="18" fillId="0" borderId="56" xfId="0" applyFont="1" applyFill="1" applyBorder="1" applyAlignment="1">
      <alignment horizontal="right" vertical="center" wrapText="1" shrinkToFit="1"/>
    </xf>
    <xf numFmtId="0" fontId="7" fillId="0" borderId="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left" vertical="center" wrapText="1"/>
    </xf>
    <xf numFmtId="0" fontId="31" fillId="0" borderId="22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31" fillId="0" borderId="21" xfId="0" applyFont="1" applyFill="1" applyBorder="1" applyAlignment="1">
      <alignment horizontal="left" vertical="center" wrapText="1"/>
    </xf>
    <xf numFmtId="0" fontId="31" fillId="0" borderId="1" xfId="0" applyNumberFormat="1" applyFont="1" applyFill="1" applyBorder="1" applyAlignment="1">
      <alignment horizontal="left" vertical="center" wrapText="1" shrinkToFit="1"/>
    </xf>
    <xf numFmtId="0" fontId="31" fillId="0" borderId="20" xfId="0" applyNumberFormat="1" applyFont="1" applyFill="1" applyBorder="1" applyAlignment="1">
      <alignment horizontal="left" vertical="center" wrapText="1" shrinkToFit="1"/>
    </xf>
    <xf numFmtId="0" fontId="31" fillId="0" borderId="2" xfId="0" applyNumberFormat="1" applyFont="1" applyFill="1" applyBorder="1" applyAlignment="1">
      <alignment horizontal="left" vertical="center" wrapText="1" shrinkToFi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1" xfId="0" applyNumberFormat="1" applyFont="1" applyFill="1" applyBorder="1" applyAlignment="1">
      <alignment horizontal="left" vertical="center" wrapText="1" shrinkToFit="1"/>
    </xf>
    <xf numFmtId="0" fontId="30" fillId="0" borderId="20" xfId="0" applyNumberFormat="1" applyFont="1" applyFill="1" applyBorder="1" applyAlignment="1">
      <alignment horizontal="left" vertical="center" wrapText="1" shrinkToFit="1"/>
    </xf>
    <xf numFmtId="0" fontId="30" fillId="0" borderId="2" xfId="0" applyNumberFormat="1" applyFont="1" applyFill="1" applyBorder="1" applyAlignment="1">
      <alignment horizontal="left" vertical="center" wrapText="1" shrinkToFit="1"/>
    </xf>
    <xf numFmtId="0" fontId="30" fillId="0" borderId="23" xfId="0" applyFont="1" applyFill="1" applyBorder="1" applyAlignment="1">
      <alignment horizontal="left" vertical="center" wrapText="1"/>
    </xf>
    <xf numFmtId="0" fontId="30" fillId="0" borderId="24" xfId="0" applyFont="1" applyFill="1" applyBorder="1" applyAlignment="1">
      <alignment horizontal="left" vertical="center" wrapText="1"/>
    </xf>
    <xf numFmtId="0" fontId="30" fillId="0" borderId="27" xfId="0" applyFont="1" applyFill="1" applyBorder="1" applyAlignment="1">
      <alignment horizontal="left" vertical="center" wrapText="1"/>
    </xf>
    <xf numFmtId="0" fontId="30" fillId="0" borderId="4" xfId="0" applyFont="1" applyFill="1" applyBorder="1" applyAlignment="1">
      <alignment horizontal="left" vertical="center" wrapText="1"/>
    </xf>
    <xf numFmtId="0" fontId="30" fillId="0" borderId="33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12" fillId="0" borderId="69" xfId="0" applyFont="1" applyBorder="1" applyAlignment="1">
      <alignment horizontal="left" vertical="center" wrapText="1" shrinkToFit="1"/>
    </xf>
    <xf numFmtId="0" fontId="12" fillId="0" borderId="37" xfId="0" applyFont="1" applyBorder="1" applyAlignment="1">
      <alignment horizontal="left" vertical="center" wrapText="1" shrinkToFit="1"/>
    </xf>
    <xf numFmtId="0" fontId="12" fillId="0" borderId="44" xfId="0" applyFont="1" applyBorder="1" applyAlignment="1">
      <alignment horizontal="left" vertical="center" wrapText="1" shrinkToFit="1"/>
    </xf>
    <xf numFmtId="0" fontId="7" fillId="0" borderId="7" xfId="0" applyFont="1" applyBorder="1" applyAlignment="1">
      <alignment horizontal="right" vertical="center" wrapText="1" shrinkToFit="1"/>
    </xf>
    <xf numFmtId="0" fontId="7" fillId="0" borderId="48" xfId="0" applyFont="1" applyBorder="1" applyAlignment="1">
      <alignment horizontal="right" vertical="center" wrapText="1" shrinkToFit="1"/>
    </xf>
    <xf numFmtId="0" fontId="7" fillId="0" borderId="13" xfId="0" applyFont="1" applyBorder="1" applyAlignment="1">
      <alignment horizontal="right" vertical="center" wrapText="1" shrinkToFit="1"/>
    </xf>
    <xf numFmtId="0" fontId="7" fillId="0" borderId="6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4" fillId="0" borderId="7" xfId="0" applyFont="1" applyBorder="1" applyAlignment="1">
      <alignment horizontal="right" vertical="center" wrapText="1" shrinkToFit="1"/>
    </xf>
    <xf numFmtId="0" fontId="14" fillId="0" borderId="74" xfId="0" applyFont="1" applyBorder="1" applyAlignment="1">
      <alignment horizontal="right" vertical="center" wrapText="1" shrinkToFit="1"/>
    </xf>
    <xf numFmtId="0" fontId="14" fillId="0" borderId="48" xfId="0" applyFont="1" applyBorder="1" applyAlignment="1">
      <alignment horizontal="right" vertical="center" wrapText="1" shrinkToFit="1"/>
    </xf>
    <xf numFmtId="0" fontId="7" fillId="0" borderId="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textRotation="90"/>
    </xf>
    <xf numFmtId="0" fontId="6" fillId="0" borderId="70" xfId="0" applyFont="1" applyBorder="1" applyAlignment="1">
      <alignment horizontal="center" vertical="center" textRotation="90"/>
    </xf>
    <xf numFmtId="0" fontId="23" fillId="0" borderId="0" xfId="0" applyFont="1" applyAlignment="1">
      <alignment horizontal="left" vertical="top"/>
    </xf>
    <xf numFmtId="0" fontId="12" fillId="0" borderId="37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7" fillId="0" borderId="5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7" fillId="0" borderId="7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3" fillId="0" borderId="48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49" fontId="36" fillId="0" borderId="0" xfId="0" applyNumberFormat="1" applyFont="1" applyAlignment="1">
      <alignment horizontal="right" vertical="justify"/>
    </xf>
    <xf numFmtId="49" fontId="14" fillId="0" borderId="0" xfId="0" applyNumberFormat="1" applyFont="1" applyAlignment="1">
      <alignment horizontal="right" vertical="center"/>
    </xf>
    <xf numFmtId="49" fontId="8" fillId="0" borderId="74" xfId="0" applyNumberFormat="1" applyFont="1" applyBorder="1" applyAlignment="1">
      <alignment horizontal="left" vertical="center" wrapText="1"/>
    </xf>
    <xf numFmtId="49" fontId="8" fillId="0" borderId="56" xfId="0" applyNumberFormat="1" applyFont="1" applyBorder="1" applyAlignment="1">
      <alignment horizontal="left" vertical="center" wrapText="1"/>
    </xf>
    <xf numFmtId="0" fontId="13" fillId="0" borderId="72" xfId="0" applyFont="1" applyBorder="1" applyAlignment="1">
      <alignment horizontal="center" vertical="center"/>
    </xf>
    <xf numFmtId="0" fontId="37" fillId="0" borderId="8" xfId="0" applyFont="1" applyBorder="1" applyAlignment="1">
      <alignment horizontal="left" vertical="center" wrapText="1"/>
    </xf>
    <xf numFmtId="0" fontId="37" fillId="0" borderId="48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49" fontId="12" fillId="0" borderId="7" xfId="0" applyNumberFormat="1" applyFont="1" applyBorder="1" applyAlignment="1">
      <alignment horizontal="left" vertical="center" wrapText="1"/>
    </xf>
    <xf numFmtId="49" fontId="12" fillId="0" borderId="48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3" fillId="0" borderId="74" xfId="0" applyFont="1" applyBorder="1"/>
    <xf numFmtId="0" fontId="13" fillId="0" borderId="56" xfId="0" applyFont="1" applyBorder="1"/>
    <xf numFmtId="0" fontId="12" fillId="0" borderId="71" xfId="0" applyFont="1" applyBorder="1" applyAlignment="1">
      <alignment horizontal="left" vertical="center"/>
    </xf>
    <xf numFmtId="0" fontId="13" fillId="0" borderId="71" xfId="0" applyFont="1" applyBorder="1" applyAlignment="1">
      <alignment horizontal="left" vertical="center"/>
    </xf>
    <xf numFmtId="0" fontId="12" fillId="0" borderId="58" xfId="0" applyFont="1" applyBorder="1" applyAlignment="1">
      <alignment horizontal="left" vertical="center" wrapText="1" shrinkToFit="1"/>
    </xf>
    <xf numFmtId="0" fontId="12" fillId="0" borderId="71" xfId="0" applyFont="1" applyBorder="1" applyAlignment="1">
      <alignment horizontal="left" vertical="center" wrapText="1" shrinkToFit="1"/>
    </xf>
    <xf numFmtId="0" fontId="12" fillId="0" borderId="53" xfId="0" applyFont="1" applyBorder="1" applyAlignment="1">
      <alignment horizontal="left" vertical="center" wrapText="1" shrinkToFit="1"/>
    </xf>
    <xf numFmtId="0" fontId="13" fillId="0" borderId="37" xfId="0" applyFont="1" applyBorder="1" applyAlignment="1">
      <alignment horizontal="left" vertical="center" shrinkToFit="1"/>
    </xf>
    <xf numFmtId="0" fontId="13" fillId="0" borderId="44" xfId="0" applyFont="1" applyBorder="1" applyAlignment="1">
      <alignment horizontal="left" vertical="center" shrinkToFit="1"/>
    </xf>
    <xf numFmtId="0" fontId="12" fillId="0" borderId="33" xfId="0" applyFont="1" applyBorder="1" applyAlignment="1">
      <alignment horizontal="left" vertical="center"/>
    </xf>
    <xf numFmtId="0" fontId="12" fillId="0" borderId="72" xfId="0" applyFont="1" applyBorder="1" applyAlignment="1">
      <alignment horizontal="left" vertical="center"/>
    </xf>
    <xf numFmtId="0" fontId="12" fillId="0" borderId="73" xfId="0" applyFont="1" applyBorder="1" applyAlignment="1">
      <alignment horizontal="left" vertical="center"/>
    </xf>
    <xf numFmtId="0" fontId="12" fillId="0" borderId="59" xfId="0" applyFont="1" applyBorder="1" applyAlignment="1">
      <alignment horizontal="left" vertical="center" wrapText="1" shrinkToFit="1"/>
    </xf>
    <xf numFmtId="0" fontId="12" fillId="0" borderId="72" xfId="0" applyFont="1" applyBorder="1" applyAlignment="1">
      <alignment horizontal="left" vertical="center" wrapText="1" shrinkToFit="1"/>
    </xf>
    <xf numFmtId="0" fontId="12" fillId="0" borderId="73" xfId="0" applyFont="1" applyBorder="1" applyAlignment="1">
      <alignment horizontal="left" vertical="center" wrapText="1" shrinkToFit="1"/>
    </xf>
    <xf numFmtId="0" fontId="12" fillId="0" borderId="23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49" fontId="12" fillId="0" borderId="23" xfId="0" applyNumberFormat="1" applyFont="1" applyBorder="1" applyAlignment="1">
      <alignment horizontal="left" vertical="center" wrapText="1"/>
    </xf>
    <xf numFmtId="49" fontId="12" fillId="0" borderId="26" xfId="0" applyNumberFormat="1" applyFont="1" applyBorder="1" applyAlignment="1">
      <alignment horizontal="left" vertical="center" wrapText="1"/>
    </xf>
    <xf numFmtId="49" fontId="12" fillId="0" borderId="24" xfId="0" applyNumberFormat="1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textRotation="90" wrapText="1"/>
    </xf>
    <xf numFmtId="0" fontId="31" fillId="0" borderId="3" xfId="0" applyFont="1" applyBorder="1" applyAlignment="1">
      <alignment horizontal="center" vertical="center" textRotation="90" wrapText="1"/>
    </xf>
    <xf numFmtId="0" fontId="33" fillId="0" borderId="2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top"/>
    </xf>
    <xf numFmtId="0" fontId="31" fillId="0" borderId="20" xfId="0" applyFont="1" applyBorder="1" applyAlignment="1">
      <alignment horizontal="center" vertical="top"/>
    </xf>
    <xf numFmtId="0" fontId="31" fillId="0" borderId="2" xfId="0" applyFont="1" applyBorder="1" applyAlignment="1">
      <alignment horizontal="center" vertical="top"/>
    </xf>
    <xf numFmtId="49" fontId="31" fillId="0" borderId="17" xfId="0" applyNumberFormat="1" applyFont="1" applyBorder="1" applyAlignment="1">
      <alignment horizontal="center" vertical="center" textRotation="90"/>
    </xf>
    <xf numFmtId="49" fontId="31" fillId="0" borderId="10" xfId="0" applyNumberFormat="1" applyFont="1" applyBorder="1" applyAlignment="1">
      <alignment horizontal="center" vertical="center" textRotation="90"/>
    </xf>
    <xf numFmtId="0" fontId="31" fillId="0" borderId="76" xfId="0" applyFont="1" applyBorder="1" applyAlignment="1">
      <alignment horizontal="center" vertical="center" textRotation="90" wrapText="1"/>
    </xf>
    <xf numFmtId="0" fontId="31" fillId="0" borderId="46" xfId="0" applyFont="1" applyBorder="1" applyAlignment="1">
      <alignment horizontal="center" vertical="center" textRotation="90" wrapText="1"/>
    </xf>
    <xf numFmtId="0" fontId="31" fillId="0" borderId="56" xfId="0" applyFont="1" applyBorder="1" applyAlignment="1">
      <alignment horizontal="center" vertical="center" textRotation="90" wrapText="1"/>
    </xf>
    <xf numFmtId="0" fontId="33" fillId="0" borderId="23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textRotation="90"/>
    </xf>
    <xf numFmtId="0" fontId="31" fillId="0" borderId="69" xfId="0" applyFont="1" applyBorder="1" applyAlignment="1">
      <alignment horizontal="center" vertical="center" textRotation="90"/>
    </xf>
    <xf numFmtId="0" fontId="31" fillId="0" borderId="62" xfId="0" applyFont="1" applyBorder="1" applyAlignment="1">
      <alignment horizontal="center" vertical="center" textRotation="90"/>
    </xf>
    <xf numFmtId="0" fontId="31" fillId="0" borderId="75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30" fillId="0" borderId="76" xfId="0" applyFont="1" applyBorder="1" applyAlignment="1">
      <alignment horizontal="center" vertical="center"/>
    </xf>
    <xf numFmtId="49" fontId="31" fillId="0" borderId="17" xfId="0" applyNumberFormat="1" applyFont="1" applyBorder="1" applyAlignment="1">
      <alignment horizontal="center" vertical="center" textRotation="90" wrapText="1"/>
    </xf>
    <xf numFmtId="49" fontId="31" fillId="0" borderId="10" xfId="0" applyNumberFormat="1" applyFont="1" applyBorder="1" applyAlignment="1">
      <alignment horizontal="center" vertical="center" textRotation="90" wrapText="1"/>
    </xf>
    <xf numFmtId="0" fontId="53" fillId="0" borderId="35" xfId="0" applyFont="1" applyBorder="1" applyAlignment="1">
      <alignment horizontal="left" vertical="center" wrapText="1"/>
    </xf>
    <xf numFmtId="0" fontId="53" fillId="0" borderId="4" xfId="0" applyFont="1" applyBorder="1" applyAlignment="1">
      <alignment horizontal="left" vertical="center" wrapText="1"/>
    </xf>
    <xf numFmtId="49" fontId="37" fillId="0" borderId="40" xfId="0" applyNumberFormat="1" applyFont="1" applyBorder="1" applyAlignment="1">
      <alignment vertical="center" wrapText="1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49" fontId="7" fillId="0" borderId="0" xfId="0" applyNumberFormat="1" applyFont="1" applyAlignment="1">
      <alignment horizontal="left" vertical="center"/>
    </xf>
    <xf numFmtId="0" fontId="12" fillId="0" borderId="61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12" fillId="0" borderId="5" xfId="0" applyNumberFormat="1" applyFont="1" applyBorder="1" applyAlignment="1">
      <alignment horizontal="left" vertical="center" wrapText="1"/>
    </xf>
    <xf numFmtId="49" fontId="31" fillId="0" borderId="51" xfId="0" applyNumberFormat="1" applyFont="1" applyBorder="1" applyAlignment="1">
      <alignment horizontal="center" vertical="center" textRotation="90" wrapText="1"/>
    </xf>
    <xf numFmtId="49" fontId="31" fillId="0" borderId="36" xfId="0" applyNumberFormat="1" applyFont="1" applyBorder="1" applyAlignment="1">
      <alignment horizontal="center" vertical="center" textRotation="90" wrapText="1"/>
    </xf>
    <xf numFmtId="0" fontId="27" fillId="0" borderId="57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9" fillId="0" borderId="37" xfId="0" applyFont="1" applyBorder="1" applyAlignment="1">
      <alignment horizontal="center" vertical="center"/>
    </xf>
    <xf numFmtId="49" fontId="31" fillId="0" borderId="75" xfId="0" applyNumberFormat="1" applyFont="1" applyBorder="1" applyAlignment="1">
      <alignment horizontal="center" vertical="center" wrapText="1"/>
    </xf>
    <xf numFmtId="49" fontId="31" fillId="0" borderId="57" xfId="0" applyNumberFormat="1" applyFont="1" applyBorder="1" applyAlignment="1">
      <alignment horizontal="center" vertical="center"/>
    </xf>
    <xf numFmtId="49" fontId="31" fillId="0" borderId="76" xfId="0" applyNumberFormat="1" applyFont="1" applyBorder="1" applyAlignment="1">
      <alignment horizontal="center" vertical="center"/>
    </xf>
    <xf numFmtId="49" fontId="31" fillId="0" borderId="55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49" fontId="31" fillId="0" borderId="46" xfId="0" applyNumberFormat="1" applyFont="1" applyBorder="1" applyAlignment="1">
      <alignment horizontal="center" vertical="center"/>
    </xf>
    <xf numFmtId="49" fontId="31" fillId="0" borderId="70" xfId="0" applyNumberFormat="1" applyFont="1" applyBorder="1" applyAlignment="1">
      <alignment horizontal="center" vertical="center"/>
    </xf>
    <xf numFmtId="49" fontId="31" fillId="0" borderId="74" xfId="0" applyNumberFormat="1" applyFont="1" applyBorder="1" applyAlignment="1">
      <alignment horizontal="center" vertical="center"/>
    </xf>
    <xf numFmtId="49" fontId="31" fillId="0" borderId="56" xfId="0" applyNumberFormat="1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 textRotation="90"/>
    </xf>
    <xf numFmtId="0" fontId="30" fillId="0" borderId="51" xfId="0" applyFont="1" applyBorder="1" applyAlignment="1">
      <alignment horizontal="center" vertical="center" textRotation="90"/>
    </xf>
    <xf numFmtId="0" fontId="30" fillId="0" borderId="36" xfId="0" applyFont="1" applyBorder="1" applyAlignment="1">
      <alignment horizontal="center" vertical="center" textRotation="90"/>
    </xf>
    <xf numFmtId="0" fontId="31" fillId="0" borderId="57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28" fillId="0" borderId="74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/>
    </xf>
    <xf numFmtId="0" fontId="28" fillId="0" borderId="76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49" fontId="31" fillId="0" borderId="63" xfId="0" applyNumberFormat="1" applyFont="1" applyBorder="1" applyAlignment="1">
      <alignment horizontal="center" vertical="center" textRotation="90" wrapText="1"/>
    </xf>
    <xf numFmtId="49" fontId="31" fillId="0" borderId="18" xfId="0" applyNumberFormat="1" applyFont="1" applyBorder="1" applyAlignment="1">
      <alignment horizontal="center" vertical="center" textRotation="90" wrapText="1"/>
    </xf>
    <xf numFmtId="49" fontId="31" fillId="0" borderId="11" xfId="0" applyNumberFormat="1" applyFont="1" applyBorder="1" applyAlignment="1">
      <alignment horizontal="center" vertical="center" textRotation="90" wrapText="1"/>
    </xf>
    <xf numFmtId="0" fontId="7" fillId="0" borderId="0" xfId="0" applyFont="1" applyAlignment="1">
      <alignment horizontal="left" vertical="center"/>
    </xf>
    <xf numFmtId="0" fontId="31" fillId="0" borderId="38" xfId="0" applyFont="1" applyBorder="1" applyAlignment="1">
      <alignment horizontal="center" vertical="top" wrapText="1"/>
    </xf>
    <xf numFmtId="0" fontId="31" fillId="0" borderId="30" xfId="0" applyFont="1" applyBorder="1" applyAlignment="1">
      <alignment horizontal="center" vertical="top" wrapText="1"/>
    </xf>
    <xf numFmtId="0" fontId="31" fillId="0" borderId="31" xfId="0" applyFont="1" applyBorder="1" applyAlignment="1">
      <alignment horizontal="center" vertical="top" wrapText="1"/>
    </xf>
    <xf numFmtId="0" fontId="31" fillId="0" borderId="54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textRotation="90"/>
    </xf>
    <xf numFmtId="0" fontId="31" fillId="0" borderId="51" xfId="0" applyFont="1" applyBorder="1" applyAlignment="1">
      <alignment horizontal="center" vertical="center" textRotation="90"/>
    </xf>
    <xf numFmtId="0" fontId="31" fillId="0" borderId="36" xfId="0" applyFont="1" applyBorder="1" applyAlignment="1">
      <alignment horizontal="center" vertical="center" textRotation="90"/>
    </xf>
    <xf numFmtId="0" fontId="31" fillId="0" borderId="24" xfId="0" applyFont="1" applyBorder="1" applyAlignment="1">
      <alignment horizontal="center" vertical="center" textRotation="90" wrapText="1"/>
    </xf>
    <xf numFmtId="0" fontId="31" fillId="0" borderId="5" xfId="0" applyFont="1" applyBorder="1" applyAlignment="1">
      <alignment horizontal="center" vertical="center" textRotation="90" wrapText="1"/>
    </xf>
    <xf numFmtId="0" fontId="30" fillId="0" borderId="1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top" wrapText="1"/>
    </xf>
    <xf numFmtId="0" fontId="31" fillId="0" borderId="39" xfId="0" applyFont="1" applyBorder="1" applyAlignment="1">
      <alignment horizontal="center" vertical="top" wrapText="1"/>
    </xf>
    <xf numFmtId="0" fontId="33" fillId="0" borderId="2" xfId="0" applyFont="1" applyBorder="1" applyAlignment="1">
      <alignment horizontal="center" vertical="center"/>
    </xf>
    <xf numFmtId="0" fontId="37" fillId="0" borderId="69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53" fillId="0" borderId="69" xfId="0" applyFont="1" applyBorder="1" applyAlignment="1">
      <alignment horizontal="left" vertical="center" wrapText="1"/>
    </xf>
    <xf numFmtId="0" fontId="53" fillId="0" borderId="44" xfId="0" applyFont="1" applyBorder="1" applyAlignment="1">
      <alignment horizontal="left" vertical="center" wrapText="1"/>
    </xf>
    <xf numFmtId="49" fontId="37" fillId="0" borderId="7" xfId="0" applyNumberFormat="1" applyFont="1" applyBorder="1" applyAlignment="1">
      <alignment horizontal="left" vertical="center" wrapText="1"/>
    </xf>
    <xf numFmtId="49" fontId="37" fillId="0" borderId="48" xfId="0" applyNumberFormat="1" applyFont="1" applyBorder="1" applyAlignment="1">
      <alignment horizontal="left" vertical="center" wrapText="1"/>
    </xf>
    <xf numFmtId="49" fontId="37" fillId="0" borderId="13" xfId="0" applyNumberFormat="1" applyFont="1" applyBorder="1" applyAlignment="1">
      <alignment horizontal="left" vertical="center" wrapText="1"/>
    </xf>
    <xf numFmtId="49" fontId="37" fillId="0" borderId="38" xfId="0" applyNumberFormat="1" applyFont="1" applyBorder="1" applyAlignment="1">
      <alignment vertical="center" wrapText="1"/>
    </xf>
    <xf numFmtId="49" fontId="37" fillId="0" borderId="30" xfId="0" applyNumberFormat="1" applyFont="1" applyBorder="1" applyAlignment="1">
      <alignment vertical="center" wrapText="1"/>
    </xf>
    <xf numFmtId="49" fontId="37" fillId="0" borderId="45" xfId="0" applyNumberFormat="1" applyFont="1" applyBorder="1" applyAlignment="1">
      <alignment vertical="center" wrapText="1"/>
    </xf>
    <xf numFmtId="0" fontId="12" fillId="0" borderId="58" xfId="0" applyFont="1" applyBorder="1" applyAlignment="1">
      <alignment horizontal="left" vertical="center" wrapText="1"/>
    </xf>
    <xf numFmtId="0" fontId="12" fillId="0" borderId="71" xfId="0" applyFont="1" applyBorder="1" applyAlignment="1">
      <alignment horizontal="left" vertical="center" wrapText="1"/>
    </xf>
    <xf numFmtId="0" fontId="14" fillId="0" borderId="75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53" fillId="0" borderId="28" xfId="0" applyFont="1" applyBorder="1" applyAlignment="1">
      <alignment horizontal="left" vertical="center" wrapText="1"/>
    </xf>
    <xf numFmtId="0" fontId="53" fillId="0" borderId="26" xfId="0" applyFont="1" applyBorder="1" applyAlignment="1">
      <alignment horizontal="left" vertical="center" wrapText="1"/>
    </xf>
    <xf numFmtId="0" fontId="31" fillId="0" borderId="45" xfId="0" applyFont="1" applyBorder="1" applyAlignment="1">
      <alignment horizontal="center" vertical="center" textRotation="90" wrapText="1"/>
    </xf>
    <xf numFmtId="0" fontId="31" fillId="0" borderId="18" xfId="0" applyFont="1" applyBorder="1" applyAlignment="1">
      <alignment horizontal="center" vertical="center" textRotation="90" wrapText="1"/>
    </xf>
    <xf numFmtId="0" fontId="31" fillId="0" borderId="11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2" fillId="0" borderId="0" xfId="0" applyNumberFormat="1" applyFont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4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8" fillId="0" borderId="0" xfId="0" applyFont="1" applyAlignment="1">
      <alignment horizontal="center" wrapText="1"/>
    </xf>
    <xf numFmtId="0" fontId="31" fillId="0" borderId="68" xfId="0" applyFont="1" applyBorder="1" applyAlignment="1">
      <alignment horizontal="center" vertical="center" wrapText="1"/>
    </xf>
    <xf numFmtId="0" fontId="31" fillId="0" borderId="76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1" fillId="0" borderId="70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66" xfId="0" applyFont="1" applyBorder="1" applyAlignment="1">
      <alignment horizontal="center" vertical="center" textRotation="90" wrapText="1"/>
    </xf>
    <xf numFmtId="0" fontId="31" fillId="0" borderId="77" xfId="0" applyFont="1" applyBorder="1" applyAlignment="1">
      <alignment horizontal="center" vertical="center" textRotation="90" wrapText="1"/>
    </xf>
    <xf numFmtId="0" fontId="31" fillId="0" borderId="50" xfId="0" applyFont="1" applyBorder="1" applyAlignment="1">
      <alignment horizontal="center" vertical="center" textRotation="90" wrapText="1"/>
    </xf>
    <xf numFmtId="49" fontId="31" fillId="0" borderId="57" xfId="0" applyNumberFormat="1" applyFont="1" applyBorder="1" applyAlignment="1">
      <alignment horizontal="center" vertical="center" wrapText="1"/>
    </xf>
    <xf numFmtId="49" fontId="31" fillId="0" borderId="76" xfId="0" applyNumberFormat="1" applyFont="1" applyBorder="1" applyAlignment="1">
      <alignment horizontal="center" vertical="center" wrapText="1"/>
    </xf>
    <xf numFmtId="49" fontId="31" fillId="0" borderId="55" xfId="0" applyNumberFormat="1" applyFont="1" applyBorder="1" applyAlignment="1">
      <alignment horizontal="center" vertical="center" wrapText="1"/>
    </xf>
    <xf numFmtId="49" fontId="31" fillId="0" borderId="0" xfId="0" applyNumberFormat="1" applyFont="1" applyAlignment="1">
      <alignment horizontal="center" vertical="center" wrapText="1"/>
    </xf>
    <xf numFmtId="49" fontId="31" fillId="0" borderId="46" xfId="0" applyNumberFormat="1" applyFont="1" applyBorder="1" applyAlignment="1">
      <alignment horizontal="center" vertical="center" wrapText="1"/>
    </xf>
    <xf numFmtId="49" fontId="31" fillId="0" borderId="54" xfId="0" applyNumberFormat="1" applyFont="1" applyBorder="1" applyAlignment="1">
      <alignment horizontal="center" vertical="center" wrapText="1"/>
    </xf>
    <xf numFmtId="49" fontId="31" fillId="0" borderId="29" xfId="0" applyNumberFormat="1" applyFont="1" applyBorder="1" applyAlignment="1">
      <alignment horizontal="center" vertical="center" wrapText="1"/>
    </xf>
    <xf numFmtId="49" fontId="31" fillId="0" borderId="49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 textRotation="90" wrapText="1"/>
    </xf>
    <xf numFmtId="0" fontId="31" fillId="0" borderId="63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center" vertical="center" textRotation="90" wrapText="1"/>
    </xf>
    <xf numFmtId="0" fontId="31" fillId="0" borderId="55" xfId="0" applyFont="1" applyBorder="1" applyAlignment="1">
      <alignment horizontal="center" vertical="center" textRotation="90"/>
    </xf>
    <xf numFmtId="0" fontId="31" fillId="0" borderId="70" xfId="0" applyFont="1" applyBorder="1" applyAlignment="1">
      <alignment horizontal="center" vertical="center" textRotation="90"/>
    </xf>
    <xf numFmtId="0" fontId="31" fillId="0" borderId="27" xfId="0" applyFont="1" applyBorder="1" applyAlignment="1">
      <alignment horizontal="center" vertical="top"/>
    </xf>
    <xf numFmtId="0" fontId="31" fillId="0" borderId="37" xfId="0" applyFont="1" applyBorder="1" applyAlignment="1">
      <alignment horizontal="center" vertical="top"/>
    </xf>
    <xf numFmtId="0" fontId="31" fillId="0" borderId="44" xfId="0" applyFont="1" applyBorder="1" applyAlignment="1">
      <alignment horizontal="center" vertical="top"/>
    </xf>
    <xf numFmtId="49" fontId="31" fillId="0" borderId="38" xfId="0" applyNumberFormat="1" applyFont="1" applyBorder="1" applyAlignment="1">
      <alignment horizontal="center" vertical="center" textRotation="90" wrapText="1"/>
    </xf>
    <xf numFmtId="49" fontId="31" fillId="0" borderId="30" xfId="0" applyNumberFormat="1" applyFont="1" applyBorder="1" applyAlignment="1">
      <alignment horizontal="center" vertical="center" textRotation="90" wrapText="1"/>
    </xf>
    <xf numFmtId="0" fontId="31" fillId="0" borderId="30" xfId="0" applyFont="1" applyBorder="1" applyAlignment="1">
      <alignment horizontal="center" vertical="center" textRotation="90" wrapText="1"/>
    </xf>
    <xf numFmtId="0" fontId="31" fillId="0" borderId="10" xfId="0" applyFont="1" applyBorder="1" applyAlignment="1">
      <alignment horizontal="center" vertical="center" textRotation="90" wrapText="1"/>
    </xf>
    <xf numFmtId="0" fontId="31" fillId="0" borderId="27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3" fillId="0" borderId="61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60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 vertical="top" wrapText="1"/>
    </xf>
    <xf numFmtId="0" fontId="31" fillId="0" borderId="37" xfId="0" applyFont="1" applyBorder="1" applyAlignment="1">
      <alignment horizontal="center" vertical="top" wrapText="1"/>
    </xf>
    <xf numFmtId="0" fontId="31" fillId="0" borderId="28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31" fillId="0" borderId="44" xfId="0" applyFont="1" applyBorder="1" applyAlignment="1">
      <alignment horizontal="center" vertical="top" wrapText="1"/>
    </xf>
    <xf numFmtId="0" fontId="31" fillId="0" borderId="38" xfId="0" applyFont="1" applyBorder="1" applyAlignment="1">
      <alignment horizontal="center" vertical="center" textRotation="90" wrapText="1"/>
    </xf>
    <xf numFmtId="0" fontId="31" fillId="0" borderId="36" xfId="0" applyFont="1" applyBorder="1" applyAlignment="1">
      <alignment horizontal="center" vertical="center" textRotation="90" wrapText="1"/>
    </xf>
    <xf numFmtId="0" fontId="31" fillId="0" borderId="28" xfId="0" applyFont="1" applyBorder="1" applyAlignment="1">
      <alignment horizontal="center" vertical="center"/>
    </xf>
    <xf numFmtId="49" fontId="31" fillId="0" borderId="30" xfId="0" applyNumberFormat="1" applyFont="1" applyBorder="1" applyAlignment="1">
      <alignment horizontal="center" vertical="center" textRotation="90"/>
    </xf>
    <xf numFmtId="49" fontId="31" fillId="0" borderId="31" xfId="0" applyNumberFormat="1" applyFont="1" applyBorder="1" applyAlignment="1">
      <alignment horizontal="center" vertical="center" textRotation="90" wrapText="1"/>
    </xf>
    <xf numFmtId="49" fontId="31" fillId="0" borderId="12" xfId="0" applyNumberFormat="1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left" vertical="center" wrapText="1"/>
    </xf>
    <xf numFmtId="0" fontId="12" fillId="0" borderId="74" xfId="0" applyFont="1" applyBorder="1" applyAlignment="1">
      <alignment horizontal="left" vertical="center" wrapText="1"/>
    </xf>
    <xf numFmtId="0" fontId="12" fillId="0" borderId="8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49" fontId="12" fillId="0" borderId="67" xfId="0" applyNumberFormat="1" applyFont="1" applyBorder="1" applyAlignment="1">
      <alignment horizontal="left" vertical="center" wrapText="1"/>
    </xf>
    <xf numFmtId="49" fontId="12" fillId="0" borderId="68" xfId="0" applyNumberFormat="1" applyFont="1" applyBorder="1" applyAlignment="1">
      <alignment horizontal="left" vertical="center" wrapText="1"/>
    </xf>
    <xf numFmtId="0" fontId="14" fillId="0" borderId="13" xfId="0" applyFont="1" applyBorder="1" applyAlignment="1">
      <alignment horizontal="right" vertical="center" wrapText="1" shrinkToFit="1"/>
    </xf>
    <xf numFmtId="0" fontId="12" fillId="0" borderId="21" xfId="0" applyFont="1" applyBorder="1" applyAlignment="1">
      <alignment horizontal="left" vertical="center" wrapText="1"/>
    </xf>
    <xf numFmtId="0" fontId="12" fillId="0" borderId="53" xfId="0" applyFont="1" applyBorder="1" applyAlignment="1">
      <alignment horizontal="left" vertical="center" wrapText="1"/>
    </xf>
    <xf numFmtId="49" fontId="12" fillId="0" borderId="58" xfId="0" applyNumberFormat="1" applyFont="1" applyBorder="1" applyAlignment="1">
      <alignment horizontal="left" vertical="center" wrapText="1"/>
    </xf>
    <xf numFmtId="49" fontId="12" fillId="0" borderId="71" xfId="0" applyNumberFormat="1" applyFont="1" applyBorder="1" applyAlignment="1">
      <alignment horizontal="left" vertical="center" wrapText="1"/>
    </xf>
    <xf numFmtId="49" fontId="12" fillId="0" borderId="53" xfId="0" applyNumberFormat="1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72" xfId="0" applyFont="1" applyBorder="1" applyAlignment="1">
      <alignment horizontal="left" vertical="center" wrapText="1"/>
    </xf>
    <xf numFmtId="0" fontId="12" fillId="0" borderId="73" xfId="0" applyFont="1" applyBorder="1" applyAlignment="1">
      <alignment horizontal="left" vertical="center" wrapText="1"/>
    </xf>
    <xf numFmtId="49" fontId="12" fillId="0" borderId="59" xfId="0" applyNumberFormat="1" applyFont="1" applyBorder="1" applyAlignment="1">
      <alignment horizontal="left" vertical="center" wrapText="1"/>
    </xf>
    <xf numFmtId="49" fontId="12" fillId="0" borderId="72" xfId="0" applyNumberFormat="1" applyFont="1" applyBorder="1" applyAlignment="1">
      <alignment horizontal="left" vertical="center" wrapText="1"/>
    </xf>
    <xf numFmtId="49" fontId="12" fillId="0" borderId="73" xfId="0" applyNumberFormat="1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49" fontId="12" fillId="0" borderId="69" xfId="0" applyNumberFormat="1" applyFont="1" applyBorder="1" applyAlignment="1">
      <alignment horizontal="left" vertical="center" wrapText="1"/>
    </xf>
    <xf numFmtId="49" fontId="12" fillId="0" borderId="37" xfId="0" applyNumberFormat="1" applyFont="1" applyBorder="1" applyAlignment="1">
      <alignment horizontal="left" vertical="center" wrapText="1"/>
    </xf>
    <xf numFmtId="49" fontId="12" fillId="0" borderId="44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0" fontId="2" fillId="0" borderId="6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 shrinkToFit="1"/>
    </xf>
    <xf numFmtId="0" fontId="7" fillId="0" borderId="48" xfId="0" applyFont="1" applyBorder="1" applyAlignment="1">
      <alignment horizontal="right" vertical="center" shrinkToFit="1"/>
    </xf>
    <xf numFmtId="0" fontId="7" fillId="0" borderId="13" xfId="0" applyFont="1" applyBorder="1" applyAlignment="1">
      <alignment horizontal="right" vertical="center" shrinkToFit="1"/>
    </xf>
    <xf numFmtId="0" fontId="9" fillId="0" borderId="57" xfId="0" applyFont="1" applyBorder="1" applyAlignment="1">
      <alignment horizontal="left" vertical="top"/>
    </xf>
    <xf numFmtId="0" fontId="2" fillId="0" borderId="7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49" fontId="22" fillId="0" borderId="0" xfId="0" applyNumberFormat="1" applyFont="1" applyAlignment="1">
      <alignment horizontal="left" vertical="center" wrapText="1"/>
    </xf>
    <xf numFmtId="49" fontId="22" fillId="0" borderId="46" xfId="0" applyNumberFormat="1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49" fontId="22" fillId="0" borderId="46" xfId="0" applyNumberFormat="1" applyFont="1" applyBorder="1" applyAlignment="1">
      <alignment horizontal="left" vertical="center"/>
    </xf>
    <xf numFmtId="49" fontId="14" fillId="0" borderId="74" xfId="0" applyNumberFormat="1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/>
    </xf>
    <xf numFmtId="49" fontId="12" fillId="0" borderId="48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49" fontId="12" fillId="0" borderId="33" xfId="0" applyNumberFormat="1" applyFont="1" applyBorder="1" applyAlignment="1">
      <alignment horizontal="left" vertical="center" wrapText="1"/>
    </xf>
    <xf numFmtId="49" fontId="12" fillId="0" borderId="59" xfId="0" applyNumberFormat="1" applyFont="1" applyBorder="1" applyAlignment="1">
      <alignment horizontal="center" vertical="center"/>
    </xf>
    <xf numFmtId="49" fontId="12" fillId="0" borderId="72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left" vertical="center"/>
    </xf>
    <xf numFmtId="0" fontId="12" fillId="0" borderId="59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left" vertical="center" wrapText="1"/>
    </xf>
    <xf numFmtId="49" fontId="12" fillId="0" borderId="58" xfId="0" applyNumberFormat="1" applyFont="1" applyBorder="1" applyAlignment="1">
      <alignment horizontal="center" vertical="center"/>
    </xf>
    <xf numFmtId="49" fontId="12" fillId="0" borderId="71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49" fontId="12" fillId="0" borderId="53" xfId="0" applyNumberFormat="1" applyFont="1" applyBorder="1" applyAlignment="1">
      <alignment horizontal="center" vertical="center"/>
    </xf>
    <xf numFmtId="49" fontId="30" fillId="0" borderId="58" xfId="0" applyNumberFormat="1" applyFont="1" applyBorder="1" applyAlignment="1">
      <alignment horizontal="center" vertical="center" wrapText="1"/>
    </xf>
    <xf numFmtId="49" fontId="30" fillId="0" borderId="53" xfId="0" applyNumberFormat="1" applyFont="1" applyBorder="1" applyAlignment="1">
      <alignment horizontal="center" vertical="center" wrapText="1"/>
    </xf>
    <xf numFmtId="1" fontId="30" fillId="0" borderId="58" xfId="0" applyNumberFormat="1" applyFont="1" applyBorder="1" applyAlignment="1">
      <alignment horizontal="center" vertical="center" wrapText="1"/>
    </xf>
    <xf numFmtId="1" fontId="30" fillId="0" borderId="53" xfId="0" applyNumberFormat="1" applyFont="1" applyBorder="1" applyAlignment="1">
      <alignment horizontal="center" vertical="center" wrapText="1"/>
    </xf>
    <xf numFmtId="0" fontId="30" fillId="0" borderId="58" xfId="0" applyFont="1" applyBorder="1" applyAlignment="1">
      <alignment horizontal="left" vertical="center" wrapText="1"/>
    </xf>
    <xf numFmtId="0" fontId="30" fillId="0" borderId="71" xfId="0" applyFont="1" applyBorder="1" applyAlignment="1">
      <alignment horizontal="left" vertical="center" wrapText="1"/>
    </xf>
    <xf numFmtId="0" fontId="30" fillId="0" borderId="53" xfId="0" applyFont="1" applyBorder="1" applyAlignment="1">
      <alignment horizontal="left" vertical="center" wrapText="1"/>
    </xf>
    <xf numFmtId="49" fontId="30" fillId="0" borderId="69" xfId="0" applyNumberFormat="1" applyFont="1" applyBorder="1" applyAlignment="1">
      <alignment horizontal="center" vertical="center" wrapText="1"/>
    </xf>
    <xf numFmtId="49" fontId="30" fillId="0" borderId="44" xfId="0" applyNumberFormat="1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left" vertical="center" wrapText="1"/>
    </xf>
    <xf numFmtId="0" fontId="30" fillId="0" borderId="37" xfId="0" applyFont="1" applyBorder="1" applyAlignment="1">
      <alignment horizontal="left" vertical="center" wrapText="1"/>
    </xf>
    <xf numFmtId="0" fontId="30" fillId="0" borderId="44" xfId="0" applyFont="1" applyBorder="1" applyAlignment="1">
      <alignment horizontal="left" vertical="center" wrapText="1"/>
    </xf>
    <xf numFmtId="49" fontId="30" fillId="0" borderId="75" xfId="0" applyNumberFormat="1" applyFont="1" applyBorder="1" applyAlignment="1">
      <alignment horizontal="center" vertical="center" wrapText="1"/>
    </xf>
    <xf numFmtId="49" fontId="30" fillId="0" borderId="76" xfId="0" applyNumberFormat="1" applyFont="1" applyBorder="1" applyAlignment="1">
      <alignment horizontal="center" vertical="center" wrapText="1"/>
    </xf>
    <xf numFmtId="49" fontId="30" fillId="0" borderId="70" xfId="0" applyNumberFormat="1" applyFont="1" applyBorder="1" applyAlignment="1">
      <alignment horizontal="center" vertical="center" wrapText="1"/>
    </xf>
    <xf numFmtId="49" fontId="30" fillId="0" borderId="56" xfId="0" applyNumberFormat="1" applyFont="1" applyBorder="1" applyAlignment="1">
      <alignment horizontal="center" vertical="center" wrapText="1"/>
    </xf>
    <xf numFmtId="49" fontId="30" fillId="0" borderId="57" xfId="0" applyNumberFormat="1" applyFont="1" applyBorder="1" applyAlignment="1">
      <alignment horizontal="center" vertical="center" wrapText="1"/>
    </xf>
    <xf numFmtId="49" fontId="30" fillId="0" borderId="74" xfId="0" applyNumberFormat="1" applyFont="1" applyBorder="1" applyAlignment="1">
      <alignment horizontal="center" vertical="center" wrapText="1"/>
    </xf>
    <xf numFmtId="49" fontId="30" fillId="0" borderId="0" xfId="0" applyNumberFormat="1" applyFont="1" applyAlignment="1">
      <alignment horizontal="left" vertical="center" wrapText="1"/>
    </xf>
    <xf numFmtId="49" fontId="30" fillId="0" borderId="59" xfId="0" applyNumberFormat="1" applyFont="1" applyBorder="1" applyAlignment="1">
      <alignment horizontal="center" vertical="center" wrapText="1"/>
    </xf>
    <xf numFmtId="49" fontId="30" fillId="0" borderId="73" xfId="0" applyNumberFormat="1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left" vertical="center" wrapText="1"/>
    </xf>
    <xf numFmtId="0" fontId="30" fillId="0" borderId="72" xfId="0" applyFont="1" applyBorder="1" applyAlignment="1">
      <alignment horizontal="left" vertical="center" wrapText="1"/>
    </xf>
    <xf numFmtId="0" fontId="30" fillId="0" borderId="73" xfId="0" applyFont="1" applyBorder="1" applyAlignment="1">
      <alignment horizontal="left" vertical="center" wrapText="1"/>
    </xf>
    <xf numFmtId="49" fontId="30" fillId="0" borderId="57" xfId="0" applyNumberFormat="1" applyFont="1" applyBorder="1" applyAlignment="1">
      <alignment horizontal="center" vertical="justify" wrapText="1"/>
    </xf>
    <xf numFmtId="49" fontId="30" fillId="0" borderId="76" xfId="0" applyNumberFormat="1" applyFont="1" applyBorder="1" applyAlignment="1">
      <alignment horizontal="center" vertical="justify" wrapText="1"/>
    </xf>
    <xf numFmtId="0" fontId="30" fillId="0" borderId="57" xfId="0" applyFont="1" applyBorder="1" applyAlignment="1">
      <alignment horizontal="center" vertical="justify" wrapText="1"/>
    </xf>
    <xf numFmtId="0" fontId="30" fillId="0" borderId="76" xfId="0" applyFont="1" applyBorder="1" applyAlignment="1">
      <alignment horizontal="center" vertical="justify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12" fillId="0" borderId="41" xfId="0" applyNumberFormat="1" applyFont="1" applyFill="1" applyBorder="1" applyAlignment="1">
      <alignment horizontal="left" vertical="center" wrapText="1" shrinkToFit="1"/>
    </xf>
    <xf numFmtId="0" fontId="12" fillId="0" borderId="42" xfId="0" applyNumberFormat="1" applyFont="1" applyFill="1" applyBorder="1" applyAlignment="1">
      <alignment horizontal="left" vertical="center" wrapText="1" shrinkToFit="1"/>
    </xf>
    <xf numFmtId="0" fontId="12" fillId="0" borderId="47" xfId="0" applyNumberFormat="1" applyFont="1" applyFill="1" applyBorder="1" applyAlignment="1">
      <alignment horizontal="left" vertical="center" wrapText="1" shrinkToFit="1"/>
    </xf>
    <xf numFmtId="0" fontId="30" fillId="0" borderId="27" xfId="0" applyNumberFormat="1" applyFont="1" applyFill="1" applyBorder="1" applyAlignment="1">
      <alignment horizontal="left" vertical="center" wrapText="1" shrinkToFi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60" xfId="0" applyFont="1" applyFill="1" applyBorder="1" applyAlignment="1">
      <alignment horizontal="left" vertical="center" wrapText="1"/>
    </xf>
    <xf numFmtId="0" fontId="30" fillId="0" borderId="41" xfId="0" applyNumberFormat="1" applyFont="1" applyFill="1" applyBorder="1" applyAlignment="1">
      <alignment horizontal="left" vertical="center" wrapText="1" shrinkToFit="1"/>
    </xf>
    <xf numFmtId="0" fontId="30" fillId="0" borderId="42" xfId="0" applyNumberFormat="1" applyFont="1" applyFill="1" applyBorder="1" applyAlignment="1">
      <alignment horizontal="left" vertical="center" wrapText="1" shrinkToFit="1"/>
    </xf>
    <xf numFmtId="0" fontId="30" fillId="0" borderId="43" xfId="0" applyNumberFormat="1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18" fillId="0" borderId="7" xfId="0" applyFont="1" applyFill="1" applyBorder="1" applyAlignment="1">
      <alignment horizontal="right" vertical="center" wrapText="1" shrinkToFit="1"/>
    </xf>
    <xf numFmtId="0" fontId="18" fillId="0" borderId="48" xfId="0" applyFont="1" applyFill="1" applyBorder="1" applyAlignment="1">
      <alignment horizontal="right" vertical="center" wrapText="1" shrinkToFit="1"/>
    </xf>
    <xf numFmtId="0" fontId="18" fillId="0" borderId="13" xfId="0" applyFont="1" applyFill="1" applyBorder="1" applyAlignment="1">
      <alignment horizontal="right" vertical="center" wrapText="1" shrinkToFit="1"/>
    </xf>
    <xf numFmtId="0" fontId="11" fillId="0" borderId="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30" fillId="0" borderId="3" xfId="0" applyNumberFormat="1" applyFont="1" applyFill="1" applyBorder="1" applyAlignment="1">
      <alignment horizontal="left" vertical="center" wrapText="1" shrinkToFit="1"/>
    </xf>
    <xf numFmtId="0" fontId="30" fillId="0" borderId="4" xfId="0" applyNumberFormat="1" applyFont="1" applyFill="1" applyBorder="1" applyAlignment="1">
      <alignment horizontal="left" vertical="center" wrapText="1" shrinkToFit="1"/>
    </xf>
    <xf numFmtId="0" fontId="30" fillId="0" borderId="33" xfId="0" applyNumberFormat="1" applyFont="1" applyFill="1" applyBorder="1" applyAlignment="1">
      <alignment horizontal="left" vertical="center" wrapText="1" shrinkToFit="1"/>
    </xf>
    <xf numFmtId="0" fontId="30" fillId="2" borderId="41" xfId="0" applyNumberFormat="1" applyFont="1" applyFill="1" applyBorder="1" applyAlignment="1">
      <alignment horizontal="left" vertical="center" wrapText="1" shrinkToFit="1"/>
    </xf>
    <xf numFmtId="0" fontId="30" fillId="2" borderId="42" xfId="0" applyNumberFormat="1" applyFont="1" applyFill="1" applyBorder="1" applyAlignment="1">
      <alignment horizontal="left" vertical="center" wrapText="1" shrinkToFit="1"/>
    </xf>
    <xf numFmtId="0" fontId="30" fillId="2" borderId="47" xfId="0" applyNumberFormat="1" applyFont="1" applyFill="1" applyBorder="1" applyAlignment="1">
      <alignment horizontal="left" vertical="center" wrapText="1" shrinkToFit="1"/>
    </xf>
    <xf numFmtId="0" fontId="12" fillId="0" borderId="8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30" fillId="0" borderId="36" xfId="0" applyNumberFormat="1" applyFont="1" applyFill="1" applyBorder="1" applyAlignment="1">
      <alignment horizontal="left" vertical="center" wrapText="1" shrinkToFit="1"/>
    </xf>
    <xf numFmtId="0" fontId="30" fillId="0" borderId="10" xfId="0" applyNumberFormat="1" applyFont="1" applyFill="1" applyBorder="1" applyAlignment="1">
      <alignment horizontal="left" vertical="center" wrapText="1" shrinkToFit="1"/>
    </xf>
    <xf numFmtId="0" fontId="30" fillId="0" borderId="12" xfId="0" applyNumberFormat="1" applyFont="1" applyFill="1" applyBorder="1" applyAlignment="1">
      <alignment horizontal="left" vertical="center" wrapText="1" shrinkToFit="1"/>
    </xf>
    <xf numFmtId="0" fontId="11" fillId="0" borderId="75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30" fillId="0" borderId="66" xfId="0" applyFont="1" applyFill="1" applyBorder="1" applyAlignment="1">
      <alignment horizontal="center" vertical="center" textRotation="90"/>
    </xf>
    <xf numFmtId="0" fontId="30" fillId="0" borderId="77" xfId="0" applyFont="1" applyFill="1" applyBorder="1" applyAlignment="1">
      <alignment horizontal="center" vertical="center" textRotation="90"/>
    </xf>
    <xf numFmtId="0" fontId="30" fillId="0" borderId="50" xfId="0" applyFont="1" applyFill="1" applyBorder="1" applyAlignment="1">
      <alignment horizontal="center" vertical="center" textRotation="90"/>
    </xf>
    <xf numFmtId="0" fontId="38" fillId="0" borderId="7" xfId="0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0" fontId="38" fillId="0" borderId="57" xfId="0" applyFont="1" applyFill="1" applyBorder="1" applyAlignment="1">
      <alignment horizontal="center" vertical="center"/>
    </xf>
    <xf numFmtId="0" fontId="38" fillId="0" borderId="76" xfId="0" applyFont="1" applyFill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37" fillId="2" borderId="48" xfId="0" applyFont="1" applyFill="1" applyBorder="1" applyAlignment="1">
      <alignment horizontal="left" vertical="top" wrapText="1"/>
    </xf>
    <xf numFmtId="49" fontId="37" fillId="0" borderId="7" xfId="0" applyNumberFormat="1" applyFont="1" applyBorder="1" applyAlignment="1">
      <alignment horizontal="left" vertical="top" wrapText="1"/>
    </xf>
    <xf numFmtId="49" fontId="37" fillId="0" borderId="48" xfId="0" applyNumberFormat="1" applyFont="1" applyBorder="1" applyAlignment="1">
      <alignment horizontal="left" vertical="top" wrapText="1"/>
    </xf>
    <xf numFmtId="49" fontId="37" fillId="0" borderId="13" xfId="0" applyNumberFormat="1" applyFont="1" applyBorder="1" applyAlignment="1">
      <alignment horizontal="left" vertical="top" wrapText="1"/>
    </xf>
    <xf numFmtId="0" fontId="37" fillId="2" borderId="7" xfId="0" applyFont="1" applyFill="1" applyBorder="1" applyAlignment="1">
      <alignment horizontal="left" vertical="top" wrapText="1"/>
    </xf>
    <xf numFmtId="0" fontId="37" fillId="2" borderId="13" xfId="0" applyFont="1" applyFill="1" applyBorder="1" applyAlignment="1">
      <alignment horizontal="left" vertical="top" wrapText="1"/>
    </xf>
    <xf numFmtId="0" fontId="12" fillId="2" borderId="59" xfId="0" applyFont="1" applyFill="1" applyBorder="1" applyAlignment="1">
      <alignment horizontal="left" vertical="center" wrapText="1"/>
    </xf>
    <xf numFmtId="0" fontId="12" fillId="2" borderId="72" xfId="0" applyFont="1" applyFill="1" applyBorder="1" applyAlignment="1">
      <alignment horizontal="left" vertical="center" wrapText="1"/>
    </xf>
    <xf numFmtId="0" fontId="12" fillId="2" borderId="73" xfId="0" applyFont="1" applyFill="1" applyBorder="1" applyAlignment="1">
      <alignment horizontal="left" vertical="center" wrapText="1"/>
    </xf>
    <xf numFmtId="0" fontId="12" fillId="0" borderId="60" xfId="0" applyFont="1" applyBorder="1" applyAlignment="1">
      <alignment horizontal="left" vertical="top"/>
    </xf>
    <xf numFmtId="0" fontId="12" fillId="0" borderId="42" xfId="0" applyFont="1" applyBorder="1" applyAlignment="1">
      <alignment horizontal="left" vertical="top"/>
    </xf>
    <xf numFmtId="0" fontId="12" fillId="0" borderId="43" xfId="0" applyFont="1" applyBorder="1" applyAlignment="1">
      <alignment horizontal="left" vertical="top"/>
    </xf>
    <xf numFmtId="0" fontId="14" fillId="0" borderId="58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4" fillId="0" borderId="69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12" fillId="0" borderId="69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7" fillId="0" borderId="6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49" fontId="8" fillId="0" borderId="46" xfId="0" applyNumberFormat="1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37" fillId="0" borderId="3" xfId="0" applyFont="1" applyBorder="1" applyAlignment="1">
      <alignment horizontal="left" vertical="top" wrapText="1"/>
    </xf>
    <xf numFmtId="0" fontId="37" fillId="0" borderId="4" xfId="0" applyFont="1" applyBorder="1" applyAlignment="1">
      <alignment horizontal="left" vertical="top" wrapText="1"/>
    </xf>
    <xf numFmtId="0" fontId="37" fillId="0" borderId="5" xfId="0" applyFont="1" applyBorder="1" applyAlignment="1">
      <alignment horizontal="left" vertical="top" wrapText="1"/>
    </xf>
    <xf numFmtId="49" fontId="12" fillId="0" borderId="28" xfId="0" applyNumberFormat="1" applyFont="1" applyBorder="1" applyAlignment="1">
      <alignment horizontal="left" vertical="center" wrapText="1"/>
    </xf>
    <xf numFmtId="0" fontId="13" fillId="0" borderId="74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left" vertical="center" wrapText="1"/>
    </xf>
    <xf numFmtId="0" fontId="12" fillId="2" borderId="44" xfId="0" applyFont="1" applyFill="1" applyBorder="1" applyAlignment="1">
      <alignment horizontal="left" vertical="center" wrapText="1"/>
    </xf>
    <xf numFmtId="0" fontId="12" fillId="2" borderId="69" xfId="0" applyFont="1" applyFill="1" applyBorder="1" applyAlignment="1">
      <alignment horizontal="left" vertical="center" wrapText="1" shrinkToFit="1"/>
    </xf>
    <xf numFmtId="0" fontId="12" fillId="2" borderId="37" xfId="0" applyFont="1" applyFill="1" applyBorder="1" applyAlignment="1">
      <alignment horizontal="left" vertical="center" wrapText="1" shrinkToFit="1"/>
    </xf>
    <xf numFmtId="0" fontId="12" fillId="2" borderId="44" xfId="0" applyFont="1" applyFill="1" applyBorder="1" applyAlignment="1">
      <alignment horizontal="left" vertical="center" wrapText="1" shrinkToFit="1"/>
    </xf>
    <xf numFmtId="0" fontId="14" fillId="0" borderId="7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49" fontId="12" fillId="0" borderId="70" xfId="0" applyNumberFormat="1" applyFont="1" applyBorder="1" applyAlignment="1">
      <alignment horizontal="center" vertical="center" wrapText="1"/>
    </xf>
    <xf numFmtId="49" fontId="12" fillId="0" borderId="74" xfId="0" applyNumberFormat="1" applyFont="1" applyBorder="1" applyAlignment="1">
      <alignment horizontal="center" vertical="center" wrapText="1"/>
    </xf>
    <xf numFmtId="49" fontId="12" fillId="0" borderId="56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top" wrapText="1"/>
    </xf>
    <xf numFmtId="0" fontId="35" fillId="0" borderId="48" xfId="0" applyFont="1" applyBorder="1" applyAlignment="1">
      <alignment horizontal="left" vertical="top" wrapText="1"/>
    </xf>
    <xf numFmtId="0" fontId="35" fillId="0" borderId="13" xfId="0" applyFont="1" applyBorder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0" fontId="12" fillId="0" borderId="44" xfId="0" applyFont="1" applyBorder="1" applyAlignment="1">
      <alignment horizontal="left" vertical="top" wrapText="1"/>
    </xf>
    <xf numFmtId="0" fontId="12" fillId="2" borderId="23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left" vertical="center" wrapText="1"/>
    </xf>
    <xf numFmtId="0" fontId="12" fillId="2" borderId="27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4" fillId="0" borderId="48" xfId="0" applyFont="1" applyBorder="1" applyAlignment="1">
      <alignment horizontal="right" vertical="center" wrapText="1"/>
    </xf>
    <xf numFmtId="0" fontId="14" fillId="0" borderId="13" xfId="0" applyFont="1" applyBorder="1" applyAlignment="1">
      <alignment horizontal="right" vertical="center" wrapText="1"/>
    </xf>
    <xf numFmtId="0" fontId="12" fillId="2" borderId="69" xfId="0" applyFont="1" applyFill="1" applyBorder="1" applyAlignment="1">
      <alignment horizontal="left" vertical="center" wrapText="1"/>
    </xf>
    <xf numFmtId="49" fontId="12" fillId="0" borderId="40" xfId="0" applyNumberFormat="1" applyFont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48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 shrinkToFit="1"/>
    </xf>
    <xf numFmtId="0" fontId="12" fillId="0" borderId="13" xfId="0" applyFont="1" applyBorder="1" applyAlignment="1">
      <alignment horizontal="left" vertical="center" wrapText="1" shrinkToFit="1"/>
    </xf>
    <xf numFmtId="0" fontId="59" fillId="0" borderId="7" xfId="0" applyFont="1" applyBorder="1" applyAlignment="1">
      <alignment horizontal="center" vertical="center"/>
    </xf>
    <xf numFmtId="0" fontId="59" fillId="0" borderId="48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41" fillId="2" borderId="29" xfId="0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 wrapText="1"/>
    </xf>
    <xf numFmtId="0" fontId="12" fillId="0" borderId="62" xfId="0" applyFont="1" applyBorder="1" applyAlignment="1">
      <alignment horizontal="left" vertical="center" wrapText="1"/>
    </xf>
    <xf numFmtId="49" fontId="12" fillId="0" borderId="39" xfId="0" applyNumberFormat="1" applyFont="1" applyBorder="1" applyAlignment="1">
      <alignment horizontal="left" vertical="center" wrapText="1"/>
    </xf>
    <xf numFmtId="0" fontId="14" fillId="0" borderId="75" xfId="0" applyFont="1" applyBorder="1" applyAlignment="1">
      <alignment horizontal="center" vertical="center"/>
    </xf>
    <xf numFmtId="0" fontId="12" fillId="0" borderId="70" xfId="0" applyFont="1" applyBorder="1" applyAlignment="1">
      <alignment horizontal="right" vertical="center" wrapText="1" shrinkToFit="1"/>
    </xf>
    <xf numFmtId="0" fontId="12" fillId="0" borderId="74" xfId="0" applyFont="1" applyBorder="1" applyAlignment="1">
      <alignment horizontal="right" vertical="center" wrapText="1" shrinkToFit="1"/>
    </xf>
    <xf numFmtId="0" fontId="12" fillId="0" borderId="48" xfId="0" applyFont="1" applyBorder="1" applyAlignment="1">
      <alignment horizontal="right" vertical="center" wrapText="1" shrinkToFit="1"/>
    </xf>
    <xf numFmtId="0" fontId="12" fillId="0" borderId="13" xfId="0" applyFont="1" applyBorder="1" applyAlignment="1">
      <alignment horizontal="right" vertical="center" wrapText="1" shrinkToFit="1"/>
    </xf>
    <xf numFmtId="0" fontId="12" fillId="0" borderId="26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 shrinkToFit="1"/>
    </xf>
    <xf numFmtId="0" fontId="14" fillId="0" borderId="46" xfId="0" applyFont="1" applyBorder="1" applyAlignment="1">
      <alignment horizontal="center" vertical="center" wrapText="1" shrinkToFit="1"/>
    </xf>
    <xf numFmtId="164" fontId="14" fillId="0" borderId="7" xfId="0" applyNumberFormat="1" applyFont="1" applyBorder="1" applyAlignment="1">
      <alignment horizontal="center" vertical="center"/>
    </xf>
    <xf numFmtId="164" fontId="14" fillId="0" borderId="48" xfId="0" applyNumberFormat="1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left" vertical="center" wrapText="1"/>
    </xf>
    <xf numFmtId="49" fontId="12" fillId="0" borderId="54" xfId="0" applyNumberFormat="1" applyFont="1" applyBorder="1" applyAlignment="1">
      <alignment horizontal="left" vertical="center" wrapText="1"/>
    </xf>
    <xf numFmtId="49" fontId="12" fillId="0" borderId="29" xfId="0" applyNumberFormat="1" applyFont="1" applyBorder="1" applyAlignment="1">
      <alignment horizontal="left" vertical="center" wrapText="1"/>
    </xf>
    <xf numFmtId="49" fontId="12" fillId="0" borderId="49" xfId="0" applyNumberFormat="1" applyFont="1" applyBorder="1" applyAlignment="1">
      <alignment horizontal="left" vertical="center" wrapText="1"/>
    </xf>
    <xf numFmtId="49" fontId="12" fillId="0" borderId="70" xfId="0" applyNumberFormat="1" applyFont="1" applyBorder="1" applyAlignment="1">
      <alignment horizontal="left" vertical="center" wrapText="1"/>
    </xf>
    <xf numFmtId="49" fontId="12" fillId="0" borderId="74" xfId="0" applyNumberFormat="1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 shrinkToFit="1"/>
    </xf>
    <xf numFmtId="0" fontId="11" fillId="0" borderId="48" xfId="0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 shrinkToFit="1"/>
    </xf>
    <xf numFmtId="0" fontId="11" fillId="0" borderId="74" xfId="0" applyFont="1" applyBorder="1" applyAlignment="1">
      <alignment horizontal="left" vertical="center" wrapText="1" shrinkToFit="1"/>
    </xf>
    <xf numFmtId="0" fontId="11" fillId="0" borderId="0" xfId="0" applyFont="1" applyAlignment="1">
      <alignment horizontal="left" vertical="center" wrapText="1" shrinkToFit="1"/>
    </xf>
    <xf numFmtId="0" fontId="12" fillId="0" borderId="8" xfId="0" applyFont="1" applyBorder="1" applyAlignment="1">
      <alignment horizontal="left" vertical="center" wrapText="1" shrinkToFit="1"/>
    </xf>
    <xf numFmtId="0" fontId="12" fillId="0" borderId="32" xfId="0" applyFont="1" applyBorder="1" applyAlignment="1">
      <alignment horizontal="left" vertical="center" wrapText="1"/>
    </xf>
    <xf numFmtId="49" fontId="12" fillId="0" borderId="48" xfId="0" applyNumberFormat="1" applyFont="1" applyBorder="1" applyAlignment="1">
      <alignment horizontal="center" vertical="center" wrapText="1"/>
    </xf>
    <xf numFmtId="0" fontId="14" fillId="0" borderId="70" xfId="0" applyFont="1" applyBorder="1" applyAlignment="1">
      <alignment horizontal="right" vertical="center" wrapText="1" shrinkToFit="1"/>
    </xf>
    <xf numFmtId="0" fontId="12" fillId="0" borderId="57" xfId="0" applyFont="1" applyBorder="1" applyAlignment="1">
      <alignment horizontal="left" vertical="center" wrapText="1"/>
    </xf>
    <xf numFmtId="49" fontId="12" fillId="0" borderId="57" xfId="0" applyNumberFormat="1" applyFont="1" applyBorder="1" applyAlignment="1">
      <alignment horizontal="left" vertical="center" wrapText="1"/>
    </xf>
    <xf numFmtId="49" fontId="12" fillId="0" borderId="76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0" fontId="12" fillId="0" borderId="75" xfId="0" applyFont="1" applyBorder="1" applyAlignment="1">
      <alignment horizontal="left" vertical="center" wrapText="1"/>
    </xf>
    <xf numFmtId="0" fontId="12" fillId="0" borderId="76" xfId="0" applyFont="1" applyBorder="1" applyAlignment="1">
      <alignment horizontal="left" vertical="center" wrapText="1"/>
    </xf>
    <xf numFmtId="49" fontId="12" fillId="0" borderId="62" xfId="0" applyNumberFormat="1" applyFont="1" applyBorder="1" applyAlignment="1">
      <alignment horizontal="left" vertical="center" wrapText="1"/>
    </xf>
    <xf numFmtId="49" fontId="12" fillId="0" borderId="52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57" fillId="0" borderId="7" xfId="0" applyFont="1" applyBorder="1" applyAlignment="1">
      <alignment horizontal="center" vertical="center" wrapText="1"/>
    </xf>
    <xf numFmtId="1" fontId="11" fillId="2" borderId="36" xfId="0" applyNumberFormat="1" applyFont="1" applyFill="1" applyBorder="1" applyAlignment="1">
      <alignment horizontal="center" vertical="center" shrinkToFi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2506980</xdr:colOff>
      <xdr:row>0</xdr:row>
      <xdr:rowOff>495300</xdr:rowOff>
    </xdr:from>
    <xdr:to>
      <xdr:col>1</xdr:col>
      <xdr:colOff>2872740</xdr:colOff>
      <xdr:row>2</xdr:row>
      <xdr:rowOff>419100</xdr:rowOff>
    </xdr:to>
    <xdr:pic>
      <xdr:nvPicPr>
        <xdr:cNvPr id="22871" name="Picture 2">
          <a:extLst>
            <a:ext uri="{FF2B5EF4-FFF2-40B4-BE49-F238E27FC236}">
              <a16:creationId xmlns:a16="http://schemas.microsoft.com/office/drawing/2014/main" xmlns="" id="{00000000-0008-0000-0000-000057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9280" y="289560"/>
          <a:ext cx="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594360</xdr:colOff>
      <xdr:row>0</xdr:row>
      <xdr:rowOff>259080</xdr:rowOff>
    </xdr:from>
    <xdr:to>
      <xdr:col>2</xdr:col>
      <xdr:colOff>365760</xdr:colOff>
      <xdr:row>3</xdr:row>
      <xdr:rowOff>487680</xdr:rowOff>
    </xdr:to>
    <xdr:pic>
      <xdr:nvPicPr>
        <xdr:cNvPr id="2287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xmlns="" id="{00000000-0008-0000-0000-0000585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" y="259080"/>
          <a:ext cx="110490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2506980</xdr:colOff>
      <xdr:row>0</xdr:row>
      <xdr:rowOff>495300</xdr:rowOff>
    </xdr:from>
    <xdr:to>
      <xdr:col>1</xdr:col>
      <xdr:colOff>2872740</xdr:colOff>
      <xdr:row>2</xdr:row>
      <xdr:rowOff>419100</xdr:rowOff>
    </xdr:to>
    <xdr:pic>
      <xdr:nvPicPr>
        <xdr:cNvPr id="24769" name="Picture 2">
          <a:extLst>
            <a:ext uri="{FF2B5EF4-FFF2-40B4-BE49-F238E27FC236}">
              <a16:creationId xmlns:a16="http://schemas.microsoft.com/office/drawing/2014/main" xmlns="" id="{00000000-0008-0000-0100-0000C1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9280" y="289560"/>
          <a:ext cx="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594360</xdr:colOff>
      <xdr:row>0</xdr:row>
      <xdr:rowOff>259080</xdr:rowOff>
    </xdr:from>
    <xdr:to>
      <xdr:col>2</xdr:col>
      <xdr:colOff>365760</xdr:colOff>
      <xdr:row>3</xdr:row>
      <xdr:rowOff>487680</xdr:rowOff>
    </xdr:to>
    <xdr:pic>
      <xdr:nvPicPr>
        <xdr:cNvPr id="24770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xmlns="" id="{00000000-0008-0000-0100-0000C2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" y="259080"/>
          <a:ext cx="110490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2506980</xdr:colOff>
      <xdr:row>0</xdr:row>
      <xdr:rowOff>495300</xdr:rowOff>
    </xdr:from>
    <xdr:to>
      <xdr:col>1</xdr:col>
      <xdr:colOff>2872740</xdr:colOff>
      <xdr:row>2</xdr:row>
      <xdr:rowOff>419100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CBA279C6-72F0-44FF-A5EB-AB608A8ED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5" y="1619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891540</xdr:colOff>
      <xdr:row>0</xdr:row>
      <xdr:rowOff>83820</xdr:rowOff>
    </xdr:from>
    <xdr:to>
      <xdr:col>2</xdr:col>
      <xdr:colOff>624840</xdr:colOff>
      <xdr:row>3</xdr:row>
      <xdr:rowOff>205740</xdr:rowOff>
    </xdr:to>
    <xdr:pic>
      <xdr:nvPicPr>
        <xdr:cNvPr id="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xmlns="" id="{0A786738-0484-4081-951B-AA4BED534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3820"/>
          <a:ext cx="628650" cy="5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541020</xdr:colOff>
      <xdr:row>1</xdr:row>
      <xdr:rowOff>105833</xdr:rowOff>
    </xdr:from>
    <xdr:to>
      <xdr:col>3</xdr:col>
      <xdr:colOff>647700</xdr:colOff>
      <xdr:row>4</xdr:row>
      <xdr:rowOff>350520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xmlns="" id="{E2E6F9AD-C44E-46F4-B7FC-E3D4190E7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9345" y="296333"/>
          <a:ext cx="2011680" cy="1559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2506980</xdr:colOff>
      <xdr:row>0</xdr:row>
      <xdr:rowOff>495300</xdr:rowOff>
    </xdr:from>
    <xdr:to>
      <xdr:col>1</xdr:col>
      <xdr:colOff>2872740</xdr:colOff>
      <xdr:row>2</xdr:row>
      <xdr:rowOff>419100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9280" y="289560"/>
          <a:ext cx="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594360</xdr:colOff>
      <xdr:row>0</xdr:row>
      <xdr:rowOff>259080</xdr:rowOff>
    </xdr:from>
    <xdr:to>
      <xdr:col>2</xdr:col>
      <xdr:colOff>365760</xdr:colOff>
      <xdr:row>3</xdr:row>
      <xdr:rowOff>487680</xdr:rowOff>
    </xdr:to>
    <xdr:pic>
      <xdr:nvPicPr>
        <xdr:cNvPr id="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40" y="259080"/>
          <a:ext cx="110490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2506980</xdr:colOff>
      <xdr:row>0</xdr:row>
      <xdr:rowOff>495300</xdr:rowOff>
    </xdr:from>
    <xdr:to>
      <xdr:col>1</xdr:col>
      <xdr:colOff>2872740</xdr:colOff>
      <xdr:row>2</xdr:row>
      <xdr:rowOff>419100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CAAB122D-14BC-4520-8E81-B61D65925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5" y="16192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891540</xdr:colOff>
      <xdr:row>0</xdr:row>
      <xdr:rowOff>83820</xdr:rowOff>
    </xdr:from>
    <xdr:to>
      <xdr:col>2</xdr:col>
      <xdr:colOff>624840</xdr:colOff>
      <xdr:row>3</xdr:row>
      <xdr:rowOff>205740</xdr:rowOff>
    </xdr:to>
    <xdr:pic>
      <xdr:nvPicPr>
        <xdr:cNvPr id="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xmlns="" id="{0DE82466-02FC-485C-99E2-F8A082B80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40" y="83820"/>
          <a:ext cx="628650" cy="560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2</xdr:row>
      <xdr:rowOff>60960</xdr:rowOff>
    </xdr:from>
    <xdr:to>
      <xdr:col>3</xdr:col>
      <xdr:colOff>266700</xdr:colOff>
      <xdr:row>5</xdr:row>
      <xdr:rowOff>118723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xmlns="" id="{2CF81DD1-E687-4FDC-A8DA-3051BB16C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699135"/>
          <a:ext cx="2295525" cy="165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3"/>
  <sheetViews>
    <sheetView topLeftCell="A31" zoomScale="40" zoomScaleNormal="40" zoomScaleSheetLayoutView="77" workbookViewId="0">
      <selection activeCell="E24" sqref="E24:L24"/>
    </sheetView>
  </sheetViews>
  <sheetFormatPr defaultColWidth="10.109375" defaultRowHeight="15" x14ac:dyDescent="0.25"/>
  <cols>
    <col min="1" max="1" width="7.6640625" style="2" customWidth="1"/>
    <col min="2" max="2" width="19.44140625" style="2" customWidth="1"/>
    <col min="3" max="3" width="27.44140625" style="3" customWidth="1"/>
    <col min="4" max="4" width="17.109375" style="4" customWidth="1"/>
    <col min="5" max="5" width="7.88671875" style="5" customWidth="1"/>
    <col min="6" max="6" width="15.88671875" style="6" customWidth="1"/>
    <col min="7" max="7" width="11.109375" style="6" customWidth="1"/>
    <col min="8" max="8" width="5.33203125" style="6" customWidth="1"/>
    <col min="9" max="9" width="3.33203125" style="6" customWidth="1"/>
    <col min="10" max="10" width="3" style="6" customWidth="1"/>
    <col min="11" max="11" width="2.109375" style="6" hidden="1" customWidth="1"/>
    <col min="12" max="12" width="4.44140625" style="7" customWidth="1"/>
    <col min="13" max="13" width="9.33203125" style="7" customWidth="1"/>
    <col min="14" max="14" width="10.88671875" style="7" customWidth="1"/>
    <col min="15" max="15" width="12.33203125" style="7" customWidth="1"/>
    <col min="16" max="17" width="7.5546875" style="7" customWidth="1"/>
    <col min="18" max="18" width="9.44140625" style="7" customWidth="1"/>
    <col min="19" max="19" width="8.5546875" style="7" customWidth="1"/>
    <col min="20" max="20" width="9" style="7" customWidth="1"/>
    <col min="21" max="21" width="7.6640625" style="7" customWidth="1"/>
    <col min="22" max="22" width="8.109375" style="7" customWidth="1"/>
    <col min="23" max="23" width="8.44140625" style="7" customWidth="1"/>
    <col min="24" max="24" width="6.109375" style="2" customWidth="1"/>
    <col min="25" max="25" width="11.109375" style="2" customWidth="1"/>
    <col min="26" max="26" width="7.109375" style="2" customWidth="1"/>
    <col min="27" max="28" width="6" style="2" customWidth="1"/>
    <col min="29" max="31" width="6.109375" style="2" customWidth="1"/>
    <col min="32" max="32" width="7.44140625" style="2" customWidth="1"/>
    <col min="33" max="33" width="7.33203125" style="2" customWidth="1"/>
    <col min="34" max="34" width="8.6640625" style="2" customWidth="1"/>
    <col min="35" max="35" width="7.88671875" style="2" customWidth="1"/>
    <col min="36" max="38" width="6.109375" style="2" customWidth="1"/>
    <col min="39" max="39" width="7.44140625" style="2" customWidth="1"/>
    <col min="40" max="42" width="10.109375" style="1"/>
    <col min="43" max="43" width="3.109375" style="1" customWidth="1"/>
    <col min="44" max="63" width="10.109375" style="1" hidden="1" customWidth="1"/>
    <col min="64" max="64" width="57.88671875" style="1" customWidth="1"/>
    <col min="65" max="16384" width="10.109375" style="1"/>
  </cols>
  <sheetData>
    <row r="1" spans="1:39" ht="22.8" x14ac:dyDescent="0.4">
      <c r="A1" s="1233" t="s">
        <v>214</v>
      </c>
      <c r="B1" s="1233"/>
      <c r="C1" s="1233"/>
      <c r="D1" s="1233"/>
      <c r="E1" s="1233"/>
      <c r="F1" s="1233"/>
      <c r="G1" s="1233"/>
      <c r="H1" s="1233"/>
      <c r="I1" s="1233"/>
      <c r="J1" s="1233"/>
      <c r="K1" s="1233"/>
      <c r="L1" s="1233"/>
      <c r="M1" s="1233"/>
      <c r="N1" s="1233"/>
      <c r="O1" s="1233"/>
      <c r="P1" s="1233"/>
      <c r="Q1" s="1233"/>
      <c r="R1" s="1233"/>
      <c r="S1" s="1233"/>
      <c r="T1" s="1233"/>
      <c r="U1" s="1233"/>
      <c r="V1" s="1233"/>
      <c r="W1" s="1233"/>
      <c r="X1" s="1233"/>
      <c r="Y1" s="1233"/>
      <c r="Z1" s="1233"/>
      <c r="AA1" s="1233"/>
      <c r="AB1" s="1233"/>
      <c r="AC1" s="1233"/>
      <c r="AD1" s="1233"/>
      <c r="AE1" s="1233"/>
      <c r="AF1" s="1233"/>
      <c r="AG1" s="1233"/>
      <c r="AH1" s="1233"/>
      <c r="AI1" s="1233"/>
      <c r="AJ1" s="1233"/>
      <c r="AK1" s="1233"/>
      <c r="AL1" s="1233"/>
      <c r="AM1" s="1233"/>
    </row>
    <row r="2" spans="1:39" ht="7.5" customHeight="1" x14ac:dyDescent="0.25"/>
    <row r="3" spans="1:39" ht="35.4" x14ac:dyDescent="0.25">
      <c r="A3" s="1234" t="s">
        <v>0</v>
      </c>
      <c r="B3" s="1234"/>
      <c r="C3" s="1234"/>
      <c r="D3" s="1234"/>
      <c r="E3" s="1234"/>
      <c r="F3" s="1234"/>
      <c r="G3" s="1234"/>
      <c r="H3" s="1234"/>
      <c r="I3" s="1234"/>
      <c r="J3" s="1234"/>
      <c r="K3" s="1234"/>
      <c r="L3" s="1234"/>
      <c r="M3" s="1234"/>
      <c r="N3" s="1234"/>
      <c r="O3" s="1234"/>
      <c r="P3" s="1234"/>
      <c r="Q3" s="1234"/>
      <c r="R3" s="1234"/>
      <c r="S3" s="1234"/>
      <c r="T3" s="1234"/>
      <c r="U3" s="1234"/>
      <c r="V3" s="1234"/>
      <c r="W3" s="1234"/>
      <c r="X3" s="1234"/>
      <c r="Y3" s="1234"/>
      <c r="Z3" s="1234"/>
      <c r="AA3" s="1234"/>
      <c r="AB3" s="1234"/>
      <c r="AC3" s="1234"/>
      <c r="AD3" s="1234"/>
      <c r="AE3" s="1234"/>
      <c r="AF3" s="1234"/>
      <c r="AG3" s="1234"/>
      <c r="AH3" s="1234"/>
      <c r="AI3" s="1234"/>
      <c r="AJ3" s="1234"/>
      <c r="AK3" s="1234"/>
      <c r="AL3" s="1234"/>
      <c r="AM3" s="1234"/>
    </row>
    <row r="4" spans="1:39" ht="42.75" customHeight="1" x14ac:dyDescent="0.25">
      <c r="A4" s="1235" t="s">
        <v>167</v>
      </c>
      <c r="B4" s="1235"/>
      <c r="C4" s="1235"/>
      <c r="D4" s="1235"/>
      <c r="E4" s="1235"/>
      <c r="F4" s="1235"/>
      <c r="G4" s="1235"/>
      <c r="H4" s="1235"/>
      <c r="I4" s="1235"/>
      <c r="J4" s="1235"/>
      <c r="K4" s="1235"/>
      <c r="L4" s="1235"/>
      <c r="M4" s="1235"/>
      <c r="N4" s="1235"/>
      <c r="O4" s="1235"/>
      <c r="P4" s="1235"/>
      <c r="Q4" s="1235"/>
      <c r="R4" s="1235"/>
      <c r="S4" s="1235"/>
      <c r="T4" s="1235"/>
      <c r="U4" s="1235"/>
      <c r="V4" s="1235"/>
      <c r="W4" s="1235"/>
      <c r="X4" s="1235"/>
      <c r="Y4" s="1235"/>
      <c r="Z4" s="1235"/>
      <c r="AA4" s="1235"/>
      <c r="AB4" s="1235"/>
      <c r="AC4" s="1235"/>
      <c r="AD4" s="1235"/>
      <c r="AE4" s="1235"/>
      <c r="AF4" s="1235"/>
      <c r="AG4" s="1235"/>
      <c r="AH4" s="1235"/>
      <c r="AI4" s="1235"/>
      <c r="AJ4" s="1235"/>
      <c r="AK4" s="1235"/>
      <c r="AL4" s="1235"/>
      <c r="AM4" s="1235"/>
    </row>
    <row r="5" spans="1:39" ht="23.25" customHeight="1" x14ac:dyDescent="0.4">
      <c r="A5" s="8"/>
      <c r="B5" s="1236" t="s">
        <v>59</v>
      </c>
      <c r="C5" s="1236"/>
      <c r="D5" s="9"/>
      <c r="E5" s="10"/>
      <c r="F5" s="10"/>
      <c r="G5" s="10"/>
      <c r="H5" s="1237" t="s">
        <v>198</v>
      </c>
      <c r="I5" s="1237"/>
      <c r="J5" s="1237"/>
      <c r="K5" s="1237"/>
      <c r="L5" s="1237"/>
      <c r="M5" s="1237"/>
      <c r="N5" s="1237"/>
      <c r="O5" s="1237"/>
      <c r="P5" s="1237"/>
      <c r="Q5" s="1237"/>
      <c r="R5" s="1237"/>
      <c r="S5" s="1237"/>
      <c r="T5" s="1237"/>
      <c r="U5" s="1237"/>
      <c r="V5" s="1237"/>
      <c r="W5" s="1237"/>
      <c r="X5" s="1237"/>
      <c r="Y5" s="1237"/>
      <c r="Z5" s="10"/>
      <c r="AA5" s="10"/>
      <c r="AB5" s="11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ht="30" customHeight="1" x14ac:dyDescent="0.3">
      <c r="A6" s="177" t="s">
        <v>163</v>
      </c>
      <c r="B6" s="177"/>
      <c r="C6" s="177"/>
      <c r="D6" s="12"/>
      <c r="E6" s="1"/>
      <c r="F6" s="13" t="s">
        <v>60</v>
      </c>
      <c r="G6" s="14"/>
      <c r="H6" s="14"/>
      <c r="J6" s="14" t="s">
        <v>1</v>
      </c>
      <c r="K6" s="153" t="s">
        <v>1</v>
      </c>
      <c r="L6" s="1238" t="s">
        <v>145</v>
      </c>
      <c r="M6" s="1238"/>
      <c r="N6" s="1238"/>
      <c r="O6" s="1238"/>
      <c r="P6" s="1238"/>
      <c r="Q6" s="1238"/>
      <c r="R6" s="1238"/>
      <c r="S6" s="1238"/>
      <c r="T6" s="1238"/>
      <c r="U6" s="1238"/>
      <c r="V6" s="1238"/>
      <c r="W6" s="1238"/>
      <c r="X6" s="15"/>
      <c r="Y6" s="15"/>
      <c r="Z6" s="15"/>
      <c r="AA6" s="16"/>
    </row>
    <row r="7" spans="1:39" ht="29.25" customHeight="1" x14ac:dyDescent="0.3">
      <c r="A7" s="1239" t="s">
        <v>61</v>
      </c>
      <c r="B7" s="1239"/>
      <c r="C7" s="1239"/>
      <c r="D7" s="12"/>
      <c r="E7" s="1"/>
      <c r="F7" s="1240"/>
      <c r="G7" s="1240"/>
      <c r="H7" s="1240"/>
      <c r="I7" s="1240"/>
      <c r="J7" s="1240"/>
      <c r="K7" s="1240"/>
      <c r="L7" s="1240"/>
      <c r="M7" s="1240"/>
      <c r="N7" s="1240"/>
      <c r="O7" s="1240"/>
      <c r="P7" s="1240"/>
      <c r="Q7" s="1240"/>
      <c r="R7" s="1240"/>
      <c r="S7" s="1240"/>
      <c r="T7" s="1240"/>
      <c r="U7" s="1240"/>
      <c r="V7" s="1240"/>
      <c r="W7" s="1240"/>
      <c r="X7" s="15"/>
      <c r="Y7" s="17" t="s">
        <v>63</v>
      </c>
      <c r="AA7" s="16"/>
      <c r="AC7" s="18"/>
      <c r="AD7" s="1241" t="s">
        <v>64</v>
      </c>
      <c r="AE7" s="1241"/>
      <c r="AF7" s="1241"/>
      <c r="AG7" s="1241"/>
      <c r="AH7" s="1241"/>
      <c r="AI7" s="1241"/>
      <c r="AJ7" s="1241"/>
      <c r="AK7" s="1241"/>
      <c r="AL7" s="1241"/>
      <c r="AM7" s="1241"/>
    </row>
    <row r="8" spans="1:39" ht="33" customHeight="1" x14ac:dyDescent="0.35">
      <c r="A8" s="19"/>
      <c r="B8" s="19"/>
      <c r="C8" s="19"/>
      <c r="D8" s="12"/>
      <c r="E8" s="1"/>
      <c r="G8" s="15"/>
      <c r="H8" s="15"/>
      <c r="I8" s="1191" t="s">
        <v>260</v>
      </c>
      <c r="J8" s="1191"/>
      <c r="K8" s="1191"/>
      <c r="L8" s="1191"/>
      <c r="M8" s="1191"/>
      <c r="N8" s="1191"/>
      <c r="O8" s="1191"/>
      <c r="P8" s="1191"/>
      <c r="Q8" s="1191"/>
      <c r="R8" s="1191"/>
      <c r="S8" s="1191"/>
      <c r="T8" s="1191"/>
      <c r="U8" s="1191"/>
      <c r="V8" s="1191"/>
      <c r="W8" s="1191"/>
      <c r="X8" s="1191"/>
      <c r="Y8" s="17" t="s">
        <v>2</v>
      </c>
      <c r="AA8" s="16"/>
      <c r="AC8" s="20"/>
      <c r="AD8" s="1195" t="s">
        <v>169</v>
      </c>
      <c r="AE8" s="1195"/>
      <c r="AF8" s="1195"/>
      <c r="AG8" s="1195"/>
      <c r="AH8" s="1195"/>
      <c r="AI8" s="1195"/>
      <c r="AJ8" s="1195"/>
      <c r="AK8" s="1195"/>
      <c r="AL8" s="1195"/>
      <c r="AM8" s="1195"/>
    </row>
    <row r="9" spans="1:39" ht="27" customHeight="1" x14ac:dyDescent="0.4">
      <c r="A9" s="19"/>
      <c r="B9" s="178" t="s">
        <v>165</v>
      </c>
      <c r="C9" s="178"/>
      <c r="D9" s="178"/>
      <c r="E9" s="1"/>
      <c r="F9" s="21" t="s">
        <v>65</v>
      </c>
      <c r="G9" s="14"/>
      <c r="H9" s="14"/>
      <c r="J9" s="14" t="s">
        <v>1</v>
      </c>
      <c r="K9" s="153" t="s">
        <v>1</v>
      </c>
      <c r="L9" s="1190" t="s">
        <v>66</v>
      </c>
      <c r="M9" s="1190"/>
      <c r="N9" s="1190"/>
      <c r="O9" s="1190"/>
      <c r="P9" s="1190"/>
      <c r="Q9" s="1190"/>
      <c r="R9" s="1190"/>
      <c r="S9" s="1190"/>
      <c r="T9" s="1190"/>
      <c r="U9" s="1190"/>
      <c r="V9" s="1190"/>
      <c r="W9" s="1190"/>
      <c r="X9" s="154"/>
      <c r="Y9" s="22" t="s">
        <v>146</v>
      </c>
      <c r="AA9" s="16"/>
      <c r="AC9" s="20"/>
      <c r="AD9" s="1195" t="s">
        <v>67</v>
      </c>
      <c r="AE9" s="1195"/>
      <c r="AF9" s="1195"/>
      <c r="AG9" s="1195"/>
      <c r="AH9" s="1195"/>
      <c r="AI9" s="1195"/>
      <c r="AJ9" s="1195"/>
      <c r="AK9" s="1195"/>
      <c r="AL9" s="1195"/>
      <c r="AM9" s="1195"/>
    </row>
    <row r="10" spans="1:39" ht="34.5" customHeight="1" x14ac:dyDescent="0.4">
      <c r="A10" s="19"/>
      <c r="B10" s="1188" t="s">
        <v>166</v>
      </c>
      <c r="C10" s="1188"/>
      <c r="D10" s="1188"/>
      <c r="E10" s="1"/>
      <c r="F10" s="1189" t="s">
        <v>6</v>
      </c>
      <c r="G10" s="1189"/>
      <c r="H10" s="1189"/>
      <c r="I10" s="1189"/>
      <c r="J10" s="155" t="s">
        <v>1</v>
      </c>
      <c r="K10" s="153" t="s">
        <v>1</v>
      </c>
      <c r="L10" s="1190" t="s">
        <v>168</v>
      </c>
      <c r="M10" s="1190"/>
      <c r="N10" s="1190"/>
      <c r="O10" s="1190"/>
      <c r="P10" s="1190"/>
      <c r="Q10" s="1190"/>
      <c r="R10" s="1190"/>
      <c r="S10" s="1190"/>
      <c r="T10" s="1190"/>
      <c r="U10" s="1190"/>
      <c r="V10" s="1190"/>
      <c r="W10" s="1190"/>
      <c r="X10" s="154"/>
      <c r="Y10" s="22" t="s">
        <v>5</v>
      </c>
      <c r="AA10" s="23"/>
      <c r="AC10" s="20"/>
      <c r="AD10" s="1195" t="s">
        <v>68</v>
      </c>
      <c r="AE10" s="1195"/>
      <c r="AF10" s="1195"/>
      <c r="AG10" s="1195"/>
      <c r="AH10" s="1195"/>
      <c r="AI10" s="1195"/>
      <c r="AJ10" s="1195"/>
      <c r="AK10" s="1195"/>
      <c r="AL10" s="1195"/>
      <c r="AM10" s="1195"/>
    </row>
    <row r="11" spans="1:39" ht="19.5" customHeight="1" thickBot="1" x14ac:dyDescent="0.45">
      <c r="D11" s="3"/>
      <c r="E11" s="24"/>
      <c r="I11" s="25"/>
      <c r="J11" s="7"/>
      <c r="K11" s="26"/>
      <c r="L11" s="26"/>
      <c r="M11" s="26"/>
      <c r="N11" s="26"/>
      <c r="O11" s="26"/>
      <c r="P11" s="26"/>
      <c r="Q11" s="26"/>
      <c r="R11" s="19"/>
      <c r="S11" s="19"/>
      <c r="T11" s="19"/>
      <c r="U11" s="19"/>
      <c r="V11" s="19"/>
      <c r="W11" s="19"/>
      <c r="X11" s="19"/>
      <c r="Y11" s="19"/>
      <c r="Z11" s="19"/>
      <c r="AB11" s="27"/>
    </row>
    <row r="12" spans="1:39" s="28" customFormat="1" ht="44.4" customHeight="1" thickBot="1" x14ac:dyDescent="0.3">
      <c r="A12" s="1142" t="s">
        <v>69</v>
      </c>
      <c r="B12" s="1145" t="s">
        <v>170</v>
      </c>
      <c r="C12" s="1145"/>
      <c r="D12" s="1146"/>
      <c r="E12" s="1151" t="s">
        <v>70</v>
      </c>
      <c r="F12" s="1152"/>
      <c r="G12" s="1152"/>
      <c r="H12" s="1152"/>
      <c r="I12" s="1152"/>
      <c r="J12" s="1152"/>
      <c r="K12" s="1152"/>
      <c r="L12" s="1153"/>
      <c r="M12" s="1151" t="s">
        <v>171</v>
      </c>
      <c r="N12" s="1160"/>
      <c r="O12" s="1165" t="s">
        <v>8</v>
      </c>
      <c r="P12" s="1166"/>
      <c r="Q12" s="1166"/>
      <c r="R12" s="1166"/>
      <c r="S12" s="1166"/>
      <c r="T12" s="1166"/>
      <c r="U12" s="1167"/>
      <c r="V12" s="1168"/>
      <c r="W12" s="1177" t="s">
        <v>9</v>
      </c>
      <c r="X12" s="1196" t="s">
        <v>10</v>
      </c>
      <c r="Y12" s="1197"/>
      <c r="Z12" s="1197"/>
      <c r="AA12" s="1197"/>
      <c r="AB12" s="1197"/>
      <c r="AC12" s="1197"/>
      <c r="AD12" s="1197"/>
      <c r="AE12" s="1198"/>
      <c r="AF12" s="1205" t="s">
        <v>73</v>
      </c>
      <c r="AG12" s="1206"/>
      <c r="AH12" s="1206"/>
      <c r="AI12" s="1206"/>
      <c r="AJ12" s="1206"/>
      <c r="AK12" s="1206"/>
      <c r="AL12" s="1206"/>
      <c r="AM12" s="1207"/>
    </row>
    <row r="13" spans="1:39" s="28" customFormat="1" ht="28.2" thickBot="1" x14ac:dyDescent="0.3">
      <c r="A13" s="1143"/>
      <c r="B13" s="1147"/>
      <c r="C13" s="1147"/>
      <c r="D13" s="1148"/>
      <c r="E13" s="1154"/>
      <c r="F13" s="1155"/>
      <c r="G13" s="1155"/>
      <c r="H13" s="1155"/>
      <c r="I13" s="1155"/>
      <c r="J13" s="1155"/>
      <c r="K13" s="1155"/>
      <c r="L13" s="1156"/>
      <c r="M13" s="1161"/>
      <c r="N13" s="1162"/>
      <c r="O13" s="1169"/>
      <c r="P13" s="1170"/>
      <c r="Q13" s="1170"/>
      <c r="R13" s="1170"/>
      <c r="S13" s="1170"/>
      <c r="T13" s="1170"/>
      <c r="U13" s="1171"/>
      <c r="V13" s="1172"/>
      <c r="W13" s="1178"/>
      <c r="X13" s="1199"/>
      <c r="Y13" s="1200"/>
      <c r="Z13" s="1200"/>
      <c r="AA13" s="1200"/>
      <c r="AB13" s="1200"/>
      <c r="AC13" s="1200"/>
      <c r="AD13" s="1200"/>
      <c r="AE13" s="1201"/>
      <c r="AF13" s="1208" t="s">
        <v>197</v>
      </c>
      <c r="AG13" s="1209"/>
      <c r="AH13" s="1209"/>
      <c r="AI13" s="1209"/>
      <c r="AJ13" s="1209"/>
      <c r="AK13" s="1209"/>
      <c r="AL13" s="1209"/>
      <c r="AM13" s="1210"/>
    </row>
    <row r="14" spans="1:39" s="28" customFormat="1" ht="32.25" customHeight="1" thickBot="1" x14ac:dyDescent="0.3">
      <c r="A14" s="1143"/>
      <c r="B14" s="1147"/>
      <c r="C14" s="1147"/>
      <c r="D14" s="1148"/>
      <c r="E14" s="1154"/>
      <c r="F14" s="1155"/>
      <c r="G14" s="1155"/>
      <c r="H14" s="1155"/>
      <c r="I14" s="1155"/>
      <c r="J14" s="1155"/>
      <c r="K14" s="1155"/>
      <c r="L14" s="1156"/>
      <c r="M14" s="1163"/>
      <c r="N14" s="1164"/>
      <c r="O14" s="1173"/>
      <c r="P14" s="1174"/>
      <c r="Q14" s="1174"/>
      <c r="R14" s="1174"/>
      <c r="S14" s="1174"/>
      <c r="T14" s="1174"/>
      <c r="U14" s="1175"/>
      <c r="V14" s="1176"/>
      <c r="W14" s="1178"/>
      <c r="X14" s="1202"/>
      <c r="Y14" s="1203"/>
      <c r="Z14" s="1203"/>
      <c r="AA14" s="1203"/>
      <c r="AB14" s="1203"/>
      <c r="AC14" s="1203"/>
      <c r="AD14" s="1203"/>
      <c r="AE14" s="1204"/>
      <c r="AF14" s="1211" t="s">
        <v>299</v>
      </c>
      <c r="AG14" s="1212"/>
      <c r="AH14" s="1212"/>
      <c r="AI14" s="1212"/>
      <c r="AJ14" s="1213"/>
      <c r="AK14" s="1213"/>
      <c r="AL14" s="1213"/>
      <c r="AM14" s="1214"/>
    </row>
    <row r="15" spans="1:39" s="28" customFormat="1" ht="27.75" customHeight="1" x14ac:dyDescent="0.25">
      <c r="A15" s="1143"/>
      <c r="B15" s="1147"/>
      <c r="C15" s="1147"/>
      <c r="D15" s="1148"/>
      <c r="E15" s="1154"/>
      <c r="F15" s="1155"/>
      <c r="G15" s="1155"/>
      <c r="H15" s="1155"/>
      <c r="I15" s="1155"/>
      <c r="J15" s="1155"/>
      <c r="K15" s="1155"/>
      <c r="L15" s="1156"/>
      <c r="M15" s="1227" t="s">
        <v>11</v>
      </c>
      <c r="N15" s="1230" t="s">
        <v>12</v>
      </c>
      <c r="O15" s="1181" t="s">
        <v>13</v>
      </c>
      <c r="P15" s="1184" t="s">
        <v>14</v>
      </c>
      <c r="Q15" s="1185"/>
      <c r="R15" s="1185"/>
      <c r="S15" s="1185"/>
      <c r="T15" s="1185"/>
      <c r="U15" s="1185"/>
      <c r="V15" s="1186"/>
      <c r="W15" s="1178"/>
      <c r="X15" s="1220" t="s">
        <v>15</v>
      </c>
      <c r="Y15" s="1124" t="s">
        <v>16</v>
      </c>
      <c r="Z15" s="1124" t="s">
        <v>17</v>
      </c>
      <c r="AA15" s="1126" t="s">
        <v>18</v>
      </c>
      <c r="AB15" s="1126" t="s">
        <v>19</v>
      </c>
      <c r="AC15" s="1124" t="s">
        <v>74</v>
      </c>
      <c r="AD15" s="1124" t="s">
        <v>20</v>
      </c>
      <c r="AE15" s="1222" t="s">
        <v>21</v>
      </c>
      <c r="AF15" s="1215" t="s">
        <v>244</v>
      </c>
      <c r="AG15" s="1216"/>
      <c r="AH15" s="1216"/>
      <c r="AI15" s="1216"/>
      <c r="AJ15" s="1217" t="s">
        <v>245</v>
      </c>
      <c r="AK15" s="1218"/>
      <c r="AL15" s="1218"/>
      <c r="AM15" s="1219"/>
    </row>
    <row r="16" spans="1:39" s="30" customFormat="1" ht="25.5" customHeight="1" thickBot="1" x14ac:dyDescent="0.3">
      <c r="A16" s="1143"/>
      <c r="B16" s="1147"/>
      <c r="C16" s="1147"/>
      <c r="D16" s="1148"/>
      <c r="E16" s="1154"/>
      <c r="F16" s="1155"/>
      <c r="G16" s="1155"/>
      <c r="H16" s="1155"/>
      <c r="I16" s="1155"/>
      <c r="J16" s="1155"/>
      <c r="K16" s="1155"/>
      <c r="L16" s="1156"/>
      <c r="M16" s="1228"/>
      <c r="N16" s="1231"/>
      <c r="O16" s="1182"/>
      <c r="P16" s="1187" t="s">
        <v>22</v>
      </c>
      <c r="Q16" s="1180"/>
      <c r="R16" s="1180" t="s">
        <v>75</v>
      </c>
      <c r="S16" s="1180"/>
      <c r="T16" s="1180" t="s">
        <v>76</v>
      </c>
      <c r="U16" s="1180"/>
      <c r="V16" s="1225" t="s">
        <v>35</v>
      </c>
      <c r="W16" s="1178"/>
      <c r="X16" s="1220"/>
      <c r="Y16" s="1124"/>
      <c r="Z16" s="1124"/>
      <c r="AA16" s="1126"/>
      <c r="AB16" s="1126"/>
      <c r="AC16" s="1124"/>
      <c r="AD16" s="1124"/>
      <c r="AE16" s="1222"/>
      <c r="AF16" s="1137" t="s">
        <v>32</v>
      </c>
      <c r="AG16" s="1138"/>
      <c r="AH16" s="1138"/>
      <c r="AI16" s="1138"/>
      <c r="AJ16" s="1139" t="s">
        <v>32</v>
      </c>
      <c r="AK16" s="1140"/>
      <c r="AL16" s="1140"/>
      <c r="AM16" s="1141"/>
    </row>
    <row r="17" spans="1:39" s="30" customFormat="1" ht="39.75" customHeight="1" x14ac:dyDescent="0.25">
      <c r="A17" s="1143"/>
      <c r="B17" s="1147"/>
      <c r="C17" s="1147"/>
      <c r="D17" s="1148"/>
      <c r="E17" s="1154"/>
      <c r="F17" s="1155"/>
      <c r="G17" s="1155"/>
      <c r="H17" s="1155"/>
      <c r="I17" s="1155"/>
      <c r="J17" s="1155"/>
      <c r="K17" s="1155"/>
      <c r="L17" s="1156"/>
      <c r="M17" s="1228"/>
      <c r="N17" s="1231"/>
      <c r="O17" s="1182"/>
      <c r="P17" s="1187"/>
      <c r="Q17" s="1180"/>
      <c r="R17" s="1180"/>
      <c r="S17" s="1180"/>
      <c r="T17" s="1180"/>
      <c r="U17" s="1180"/>
      <c r="V17" s="1225"/>
      <c r="W17" s="1178"/>
      <c r="X17" s="1220"/>
      <c r="Y17" s="1124"/>
      <c r="Z17" s="1124"/>
      <c r="AA17" s="1126"/>
      <c r="AB17" s="1126"/>
      <c r="AC17" s="1124"/>
      <c r="AD17" s="1124"/>
      <c r="AE17" s="1223"/>
      <c r="AF17" s="1128" t="s">
        <v>13</v>
      </c>
      <c r="AG17" s="1130" t="s">
        <v>23</v>
      </c>
      <c r="AH17" s="1130"/>
      <c r="AI17" s="1130"/>
      <c r="AJ17" s="1128" t="s">
        <v>13</v>
      </c>
      <c r="AK17" s="1130" t="s">
        <v>23</v>
      </c>
      <c r="AL17" s="1130"/>
      <c r="AM17" s="1131"/>
    </row>
    <row r="18" spans="1:39" s="30" customFormat="1" ht="212.25" customHeight="1" thickBot="1" x14ac:dyDescent="0.3">
      <c r="A18" s="1144"/>
      <c r="B18" s="1149"/>
      <c r="C18" s="1149"/>
      <c r="D18" s="1150"/>
      <c r="E18" s="1157"/>
      <c r="F18" s="1158"/>
      <c r="G18" s="1158"/>
      <c r="H18" s="1158"/>
      <c r="I18" s="1158"/>
      <c r="J18" s="1158"/>
      <c r="K18" s="1158"/>
      <c r="L18" s="1159"/>
      <c r="M18" s="1229"/>
      <c r="N18" s="1232"/>
      <c r="O18" s="1183"/>
      <c r="P18" s="31" t="s">
        <v>77</v>
      </c>
      <c r="Q18" s="32" t="s">
        <v>78</v>
      </c>
      <c r="R18" s="32" t="s">
        <v>77</v>
      </c>
      <c r="S18" s="32" t="s">
        <v>78</v>
      </c>
      <c r="T18" s="32" t="s">
        <v>77</v>
      </c>
      <c r="U18" s="32" t="s">
        <v>78</v>
      </c>
      <c r="V18" s="1226"/>
      <c r="W18" s="1179"/>
      <c r="X18" s="1221"/>
      <c r="Y18" s="1125"/>
      <c r="Z18" s="1125"/>
      <c r="AA18" s="1127"/>
      <c r="AB18" s="1127"/>
      <c r="AC18" s="1125"/>
      <c r="AD18" s="1125"/>
      <c r="AE18" s="1224"/>
      <c r="AF18" s="1129"/>
      <c r="AG18" s="33" t="s">
        <v>22</v>
      </c>
      <c r="AH18" s="33" t="s">
        <v>24</v>
      </c>
      <c r="AI18" s="33" t="s">
        <v>36</v>
      </c>
      <c r="AJ18" s="1129"/>
      <c r="AK18" s="33" t="s">
        <v>22</v>
      </c>
      <c r="AL18" s="33" t="s">
        <v>24</v>
      </c>
      <c r="AM18" s="34" t="s">
        <v>36</v>
      </c>
    </row>
    <row r="19" spans="1:39" s="51" customFormat="1" ht="21.75" customHeight="1" thickBot="1" x14ac:dyDescent="0.3">
      <c r="A19" s="35">
        <v>1</v>
      </c>
      <c r="B19" s="1132">
        <v>2</v>
      </c>
      <c r="C19" s="1132"/>
      <c r="D19" s="1133"/>
      <c r="E19" s="1134">
        <v>3</v>
      </c>
      <c r="F19" s="1135"/>
      <c r="G19" s="1135"/>
      <c r="H19" s="1135"/>
      <c r="I19" s="1135"/>
      <c r="J19" s="1135"/>
      <c r="K19" s="1135"/>
      <c r="L19" s="1136"/>
      <c r="M19" s="36">
        <v>4</v>
      </c>
      <c r="N19" s="37">
        <v>5</v>
      </c>
      <c r="O19" s="38">
        <v>6</v>
      </c>
      <c r="P19" s="39">
        <v>7</v>
      </c>
      <c r="Q19" s="39">
        <v>8</v>
      </c>
      <c r="R19" s="39">
        <v>9</v>
      </c>
      <c r="S19" s="39">
        <v>10</v>
      </c>
      <c r="T19" s="39">
        <v>11</v>
      </c>
      <c r="U19" s="40">
        <v>12</v>
      </c>
      <c r="V19" s="41">
        <v>13</v>
      </c>
      <c r="W19" s="42">
        <v>14</v>
      </c>
      <c r="X19" s="38">
        <v>15</v>
      </c>
      <c r="Y19" s="43">
        <v>16</v>
      </c>
      <c r="Z19" s="43">
        <v>17</v>
      </c>
      <c r="AA19" s="43">
        <v>18</v>
      </c>
      <c r="AB19" s="43">
        <v>19</v>
      </c>
      <c r="AC19" s="43">
        <v>20</v>
      </c>
      <c r="AD19" s="37">
        <v>21</v>
      </c>
      <c r="AE19" s="44">
        <v>22</v>
      </c>
      <c r="AF19" s="45">
        <v>23</v>
      </c>
      <c r="AG19" s="46">
        <v>24</v>
      </c>
      <c r="AH19" s="46">
        <v>25</v>
      </c>
      <c r="AI19" s="47">
        <v>26</v>
      </c>
      <c r="AJ19" s="48">
        <v>27</v>
      </c>
      <c r="AK19" s="49">
        <v>28</v>
      </c>
      <c r="AL19" s="49">
        <v>29</v>
      </c>
      <c r="AM19" s="50">
        <v>30</v>
      </c>
    </row>
    <row r="20" spans="1:39" s="52" customFormat="1" ht="25.5" customHeight="1" thickBot="1" x14ac:dyDescent="0.3">
      <c r="A20" s="1192" t="s">
        <v>188</v>
      </c>
      <c r="B20" s="1193"/>
      <c r="C20" s="1193"/>
      <c r="D20" s="1193"/>
      <c r="E20" s="1193"/>
      <c r="F20" s="1193"/>
      <c r="G20" s="1193"/>
      <c r="H20" s="1193"/>
      <c r="I20" s="1193"/>
      <c r="J20" s="1193"/>
      <c r="K20" s="1193"/>
      <c r="L20" s="1193"/>
      <c r="M20" s="1193"/>
      <c r="N20" s="1193"/>
      <c r="O20" s="1193"/>
      <c r="P20" s="1193"/>
      <c r="Q20" s="1193"/>
      <c r="R20" s="1193"/>
      <c r="S20" s="1193"/>
      <c r="T20" s="1193"/>
      <c r="U20" s="1193"/>
      <c r="V20" s="1193"/>
      <c r="W20" s="1193"/>
      <c r="X20" s="1193"/>
      <c r="Y20" s="1193"/>
      <c r="Z20" s="1193"/>
      <c r="AA20" s="1193"/>
      <c r="AB20" s="1193"/>
      <c r="AC20" s="1193"/>
      <c r="AD20" s="1193"/>
      <c r="AE20" s="1193"/>
      <c r="AF20" s="1193"/>
      <c r="AG20" s="1193"/>
      <c r="AH20" s="1193"/>
      <c r="AI20" s="1193"/>
      <c r="AJ20" s="1193"/>
      <c r="AK20" s="1193"/>
      <c r="AL20" s="1193"/>
      <c r="AM20" s="1194"/>
    </row>
    <row r="21" spans="1:39" s="52" customFormat="1" ht="33" customHeight="1" thickBot="1" x14ac:dyDescent="0.3">
      <c r="A21" s="1121" t="s">
        <v>176</v>
      </c>
      <c r="B21" s="1122"/>
      <c r="C21" s="1122"/>
      <c r="D21" s="1122"/>
      <c r="E21" s="1122"/>
      <c r="F21" s="1122"/>
      <c r="G21" s="1122"/>
      <c r="H21" s="1122"/>
      <c r="I21" s="1122"/>
      <c r="J21" s="1122"/>
      <c r="K21" s="1122"/>
      <c r="L21" s="1122"/>
      <c r="M21" s="1122"/>
      <c r="N21" s="1122"/>
      <c r="O21" s="1122"/>
      <c r="P21" s="1122"/>
      <c r="Q21" s="1122"/>
      <c r="R21" s="1122"/>
      <c r="S21" s="1122"/>
      <c r="T21" s="1122"/>
      <c r="U21" s="1122"/>
      <c r="V21" s="1122"/>
      <c r="W21" s="1122"/>
      <c r="X21" s="1122"/>
      <c r="Y21" s="1122"/>
      <c r="Z21" s="1122"/>
      <c r="AA21" s="1122"/>
      <c r="AB21" s="1122"/>
      <c r="AC21" s="1122"/>
      <c r="AD21" s="1122"/>
      <c r="AE21" s="1122"/>
      <c r="AF21" s="1122"/>
      <c r="AG21" s="1122"/>
      <c r="AH21" s="1122"/>
      <c r="AI21" s="1122"/>
      <c r="AJ21" s="1122"/>
      <c r="AK21" s="1122"/>
      <c r="AL21" s="1122"/>
      <c r="AM21" s="1123"/>
    </row>
    <row r="22" spans="1:39" s="53" customFormat="1" ht="60" customHeight="1" x14ac:dyDescent="0.4">
      <c r="A22" s="29">
        <v>1</v>
      </c>
      <c r="B22" s="1106" t="s">
        <v>217</v>
      </c>
      <c r="C22" s="1106"/>
      <c r="D22" s="1107"/>
      <c r="E22" s="1108" t="s">
        <v>43</v>
      </c>
      <c r="F22" s="1109"/>
      <c r="G22" s="1109"/>
      <c r="H22" s="1109"/>
      <c r="I22" s="1109"/>
      <c r="J22" s="1109"/>
      <c r="K22" s="1109"/>
      <c r="L22" s="1110"/>
      <c r="M22" s="315">
        <v>2</v>
      </c>
      <c r="N22" s="316">
        <f t="shared" ref="N22:N33" si="0">30*M22</f>
        <v>60</v>
      </c>
      <c r="O22" s="302">
        <f t="shared" ref="O22:O27" si="1">P22+R22+T22</f>
        <v>36</v>
      </c>
      <c r="P22" s="317">
        <v>18</v>
      </c>
      <c r="Q22" s="318"/>
      <c r="R22" s="318">
        <v>18</v>
      </c>
      <c r="S22" s="318"/>
      <c r="T22" s="318"/>
      <c r="U22" s="318"/>
      <c r="V22" s="319"/>
      <c r="W22" s="303">
        <f t="shared" ref="W22:W33" si="2">N22-O22</f>
        <v>24</v>
      </c>
      <c r="X22" s="320"/>
      <c r="Y22" s="318">
        <v>2</v>
      </c>
      <c r="Z22" s="318">
        <v>2</v>
      </c>
      <c r="AA22" s="318"/>
      <c r="AB22" s="318"/>
      <c r="AC22" s="318"/>
      <c r="AD22" s="321"/>
      <c r="AE22" s="322"/>
      <c r="AF22" s="317"/>
      <c r="AG22" s="323"/>
      <c r="AH22" s="318"/>
      <c r="AI22" s="319"/>
      <c r="AJ22" s="317">
        <f>SUM(AK22:AM22)</f>
        <v>2</v>
      </c>
      <c r="AK22" s="318">
        <v>1</v>
      </c>
      <c r="AL22" s="318">
        <v>1</v>
      </c>
      <c r="AM22" s="324"/>
    </row>
    <row r="23" spans="1:39" s="180" customFormat="1" ht="60" customHeight="1" x14ac:dyDescent="0.4">
      <c r="A23" s="183">
        <v>2</v>
      </c>
      <c r="B23" s="1099" t="s">
        <v>218</v>
      </c>
      <c r="C23" s="1099"/>
      <c r="D23" s="1100"/>
      <c r="E23" s="1088" t="s">
        <v>42</v>
      </c>
      <c r="F23" s="1089"/>
      <c r="G23" s="1089"/>
      <c r="H23" s="1089"/>
      <c r="I23" s="1089"/>
      <c r="J23" s="1089"/>
      <c r="K23" s="1089"/>
      <c r="L23" s="1090"/>
      <c r="M23" s="228">
        <v>2</v>
      </c>
      <c r="N23" s="232">
        <f t="shared" si="0"/>
        <v>60</v>
      </c>
      <c r="O23" s="325">
        <f t="shared" si="1"/>
        <v>36</v>
      </c>
      <c r="P23" s="233">
        <v>18</v>
      </c>
      <c r="Q23" s="229"/>
      <c r="R23" s="229">
        <v>18</v>
      </c>
      <c r="S23" s="229"/>
      <c r="T23" s="229"/>
      <c r="U23" s="229"/>
      <c r="V23" s="230"/>
      <c r="W23" s="231">
        <f t="shared" si="2"/>
        <v>24</v>
      </c>
      <c r="X23" s="228"/>
      <c r="Y23" s="229">
        <v>1</v>
      </c>
      <c r="Z23" s="229">
        <v>1</v>
      </c>
      <c r="AA23" s="229"/>
      <c r="AB23" s="229"/>
      <c r="AC23" s="229"/>
      <c r="AD23" s="229"/>
      <c r="AE23" s="232"/>
      <c r="AF23" s="233">
        <f>SUM(AG23:AI23)</f>
        <v>2</v>
      </c>
      <c r="AG23" s="229">
        <v>1</v>
      </c>
      <c r="AH23" s="229">
        <v>1</v>
      </c>
      <c r="AI23" s="230"/>
      <c r="AJ23" s="233"/>
      <c r="AK23" s="229"/>
      <c r="AL23" s="229"/>
      <c r="AM23" s="326"/>
    </row>
    <row r="24" spans="1:39" s="179" customFormat="1" ht="60" customHeight="1" x14ac:dyDescent="0.4">
      <c r="A24" s="183">
        <v>3</v>
      </c>
      <c r="B24" s="1099" t="s">
        <v>219</v>
      </c>
      <c r="C24" s="1099"/>
      <c r="D24" s="1100"/>
      <c r="E24" s="1088" t="s">
        <v>37</v>
      </c>
      <c r="F24" s="1089"/>
      <c r="G24" s="1089"/>
      <c r="H24" s="1089"/>
      <c r="I24" s="1089"/>
      <c r="J24" s="1089"/>
      <c r="K24" s="1089"/>
      <c r="L24" s="1090"/>
      <c r="M24" s="228">
        <v>2.5</v>
      </c>
      <c r="N24" s="232">
        <f t="shared" si="0"/>
        <v>75</v>
      </c>
      <c r="O24" s="325">
        <f t="shared" si="1"/>
        <v>72</v>
      </c>
      <c r="P24" s="233"/>
      <c r="Q24" s="229"/>
      <c r="R24" s="229">
        <v>72</v>
      </c>
      <c r="S24" s="229"/>
      <c r="T24" s="229"/>
      <c r="U24" s="229"/>
      <c r="V24" s="230"/>
      <c r="W24" s="231">
        <f t="shared" si="2"/>
        <v>3</v>
      </c>
      <c r="X24" s="228"/>
      <c r="Y24" s="229">
        <v>2</v>
      </c>
      <c r="Z24" s="229">
        <v>1</v>
      </c>
      <c r="AA24" s="229"/>
      <c r="AB24" s="229"/>
      <c r="AC24" s="229"/>
      <c r="AD24" s="229"/>
      <c r="AE24" s="232"/>
      <c r="AF24" s="233">
        <f>SUM(AG24:AI24)</f>
        <v>2</v>
      </c>
      <c r="AG24" s="229"/>
      <c r="AH24" s="229">
        <v>2</v>
      </c>
      <c r="AI24" s="230"/>
      <c r="AJ24" s="233">
        <f>SUM(AK24:AM24)</f>
        <v>2</v>
      </c>
      <c r="AK24" s="229"/>
      <c r="AL24" s="229">
        <v>2</v>
      </c>
      <c r="AM24" s="326"/>
    </row>
    <row r="25" spans="1:39" s="181" customFormat="1" ht="67.95" customHeight="1" x14ac:dyDescent="0.4">
      <c r="A25" s="183">
        <v>4</v>
      </c>
      <c r="B25" s="1099" t="s">
        <v>220</v>
      </c>
      <c r="C25" s="1099"/>
      <c r="D25" s="1100"/>
      <c r="E25" s="1088" t="s">
        <v>194</v>
      </c>
      <c r="F25" s="1089"/>
      <c r="G25" s="1089"/>
      <c r="H25" s="1089"/>
      <c r="I25" s="1089"/>
      <c r="J25" s="1089"/>
      <c r="K25" s="1089"/>
      <c r="L25" s="1090"/>
      <c r="M25" s="228">
        <v>3</v>
      </c>
      <c r="N25" s="242">
        <f t="shared" si="0"/>
        <v>90</v>
      </c>
      <c r="O25" s="325">
        <f t="shared" si="1"/>
        <v>72</v>
      </c>
      <c r="P25" s="233"/>
      <c r="Q25" s="229"/>
      <c r="R25" s="229">
        <v>72</v>
      </c>
      <c r="S25" s="229"/>
      <c r="T25" s="229"/>
      <c r="U25" s="229"/>
      <c r="V25" s="230"/>
      <c r="W25" s="231">
        <f t="shared" si="2"/>
        <v>18</v>
      </c>
      <c r="X25" s="228"/>
      <c r="Y25" s="229">
        <v>2</v>
      </c>
      <c r="Z25" s="229">
        <v>1</v>
      </c>
      <c r="AA25" s="229"/>
      <c r="AB25" s="229"/>
      <c r="AC25" s="229"/>
      <c r="AD25" s="229"/>
      <c r="AE25" s="232"/>
      <c r="AF25" s="233">
        <f>AG25+AH25+AI25</f>
        <v>2</v>
      </c>
      <c r="AG25" s="229"/>
      <c r="AH25" s="229">
        <v>2</v>
      </c>
      <c r="AI25" s="230"/>
      <c r="AJ25" s="233">
        <f>SUM(AK25:AM25)</f>
        <v>2</v>
      </c>
      <c r="AK25" s="229"/>
      <c r="AL25" s="229">
        <v>2</v>
      </c>
      <c r="AM25" s="326"/>
    </row>
    <row r="26" spans="1:39" s="181" customFormat="1" ht="99" customHeight="1" x14ac:dyDescent="0.4">
      <c r="A26" s="183">
        <v>5</v>
      </c>
      <c r="B26" s="1099" t="s">
        <v>189</v>
      </c>
      <c r="C26" s="1099"/>
      <c r="D26" s="1100"/>
      <c r="E26" s="1088" t="s">
        <v>58</v>
      </c>
      <c r="F26" s="1089"/>
      <c r="G26" s="1089"/>
      <c r="H26" s="1089"/>
      <c r="I26" s="1089"/>
      <c r="J26" s="1089"/>
      <c r="K26" s="1089"/>
      <c r="L26" s="1090"/>
      <c r="M26" s="327">
        <v>4.5</v>
      </c>
      <c r="N26" s="242">
        <f t="shared" si="0"/>
        <v>135</v>
      </c>
      <c r="O26" s="325">
        <f t="shared" si="1"/>
        <v>54</v>
      </c>
      <c r="P26" s="233">
        <v>18</v>
      </c>
      <c r="Q26" s="229"/>
      <c r="R26" s="229">
        <v>36</v>
      </c>
      <c r="S26" s="229"/>
      <c r="T26" s="229"/>
      <c r="U26" s="229"/>
      <c r="V26" s="230"/>
      <c r="W26" s="231">
        <f t="shared" si="2"/>
        <v>81</v>
      </c>
      <c r="X26" s="228">
        <v>1</v>
      </c>
      <c r="Y26" s="229"/>
      <c r="Z26" s="229">
        <v>1</v>
      </c>
      <c r="AA26" s="229"/>
      <c r="AB26" s="229"/>
      <c r="AC26" s="229">
        <v>1</v>
      </c>
      <c r="AD26" s="229"/>
      <c r="AE26" s="232"/>
      <c r="AF26" s="233">
        <f>AG26+AH26+AI26</f>
        <v>3</v>
      </c>
      <c r="AG26" s="229">
        <v>1</v>
      </c>
      <c r="AH26" s="229">
        <v>2</v>
      </c>
      <c r="AI26" s="230"/>
      <c r="AJ26" s="233">
        <f>AK26+AL26+AM26</f>
        <v>0</v>
      </c>
      <c r="AK26" s="229"/>
      <c r="AL26" s="229"/>
      <c r="AM26" s="326"/>
    </row>
    <row r="27" spans="1:39" s="182" customFormat="1" ht="153.6" customHeight="1" x14ac:dyDescent="0.4">
      <c r="A27" s="183">
        <v>6</v>
      </c>
      <c r="B27" s="1099" t="s">
        <v>181</v>
      </c>
      <c r="C27" s="1099"/>
      <c r="D27" s="1100"/>
      <c r="E27" s="1088" t="s">
        <v>58</v>
      </c>
      <c r="F27" s="1089"/>
      <c r="G27" s="1089"/>
      <c r="H27" s="1089"/>
      <c r="I27" s="1089"/>
      <c r="J27" s="1089"/>
      <c r="K27" s="1089"/>
      <c r="L27" s="1090"/>
      <c r="M27" s="327">
        <v>8.5</v>
      </c>
      <c r="N27" s="242">
        <f t="shared" si="0"/>
        <v>255</v>
      </c>
      <c r="O27" s="325">
        <f t="shared" si="1"/>
        <v>144</v>
      </c>
      <c r="P27" s="233">
        <v>72</v>
      </c>
      <c r="Q27" s="229"/>
      <c r="R27" s="229">
        <v>72</v>
      </c>
      <c r="S27" s="229"/>
      <c r="T27" s="229"/>
      <c r="U27" s="229"/>
      <c r="V27" s="230"/>
      <c r="W27" s="231">
        <f t="shared" si="2"/>
        <v>111</v>
      </c>
      <c r="X27" s="228">
        <v>2</v>
      </c>
      <c r="Y27" s="229"/>
      <c r="Z27" s="229">
        <v>2</v>
      </c>
      <c r="AA27" s="229"/>
      <c r="AB27" s="229"/>
      <c r="AC27" s="229">
        <v>2</v>
      </c>
      <c r="AD27" s="229"/>
      <c r="AE27" s="232"/>
      <c r="AF27" s="233">
        <f>AG27+AH27+AI27</f>
        <v>0</v>
      </c>
      <c r="AG27" s="229"/>
      <c r="AH27" s="229"/>
      <c r="AI27" s="230"/>
      <c r="AJ27" s="233">
        <f>AK27+AL27+AM27</f>
        <v>8</v>
      </c>
      <c r="AK27" s="229">
        <v>4</v>
      </c>
      <c r="AL27" s="229">
        <v>4</v>
      </c>
      <c r="AM27" s="326"/>
    </row>
    <row r="28" spans="1:39" s="180" customFormat="1" ht="68.400000000000006" customHeight="1" x14ac:dyDescent="0.4">
      <c r="A28" s="183">
        <v>7</v>
      </c>
      <c r="B28" s="1099" t="s">
        <v>190</v>
      </c>
      <c r="C28" s="1099"/>
      <c r="D28" s="1100"/>
      <c r="E28" s="1088" t="s">
        <v>195</v>
      </c>
      <c r="F28" s="1089"/>
      <c r="G28" s="1089"/>
      <c r="H28" s="1089"/>
      <c r="I28" s="1089"/>
      <c r="J28" s="1089"/>
      <c r="K28" s="1089"/>
      <c r="L28" s="1090"/>
      <c r="M28" s="228">
        <v>6</v>
      </c>
      <c r="N28" s="232">
        <f t="shared" si="0"/>
        <v>180</v>
      </c>
      <c r="O28" s="325">
        <f t="shared" ref="O28:O33" si="3">P28+R28+T28</f>
        <v>90</v>
      </c>
      <c r="P28" s="233">
        <v>54</v>
      </c>
      <c r="Q28" s="229"/>
      <c r="R28" s="229">
        <v>18</v>
      </c>
      <c r="S28" s="229"/>
      <c r="T28" s="229">
        <v>18</v>
      </c>
      <c r="U28" s="229"/>
      <c r="V28" s="230"/>
      <c r="W28" s="231">
        <f t="shared" si="2"/>
        <v>90</v>
      </c>
      <c r="X28" s="228">
        <v>1</v>
      </c>
      <c r="Y28" s="229"/>
      <c r="Z28" s="229">
        <v>1</v>
      </c>
      <c r="AA28" s="229"/>
      <c r="AB28" s="229"/>
      <c r="AC28" s="229"/>
      <c r="AD28" s="229"/>
      <c r="AE28" s="232"/>
      <c r="AF28" s="233">
        <f>SUM(AG28:AI28)</f>
        <v>5</v>
      </c>
      <c r="AG28" s="229">
        <v>3</v>
      </c>
      <c r="AH28" s="229">
        <v>1</v>
      </c>
      <c r="AI28" s="230">
        <v>1</v>
      </c>
      <c r="AJ28" s="233">
        <f>SUM(AK28:AM28)</f>
        <v>0</v>
      </c>
      <c r="AK28" s="229"/>
      <c r="AL28" s="229"/>
      <c r="AM28" s="326"/>
    </row>
    <row r="29" spans="1:39" s="180" customFormat="1" ht="97.95" customHeight="1" x14ac:dyDescent="0.4">
      <c r="A29" s="183">
        <v>8</v>
      </c>
      <c r="B29" s="1099" t="s">
        <v>182</v>
      </c>
      <c r="C29" s="1099"/>
      <c r="D29" s="1100"/>
      <c r="E29" s="1088" t="s">
        <v>195</v>
      </c>
      <c r="F29" s="1089"/>
      <c r="G29" s="1089"/>
      <c r="H29" s="1089"/>
      <c r="I29" s="1089"/>
      <c r="J29" s="1089"/>
      <c r="K29" s="1089"/>
      <c r="L29" s="1090"/>
      <c r="M29" s="228">
        <v>4.5</v>
      </c>
      <c r="N29" s="232">
        <f t="shared" si="0"/>
        <v>135</v>
      </c>
      <c r="O29" s="325">
        <f t="shared" si="3"/>
        <v>72</v>
      </c>
      <c r="P29" s="233">
        <v>36</v>
      </c>
      <c r="Q29" s="229"/>
      <c r="R29" s="229">
        <v>18</v>
      </c>
      <c r="S29" s="229"/>
      <c r="T29" s="229">
        <v>18</v>
      </c>
      <c r="U29" s="229"/>
      <c r="V29" s="230"/>
      <c r="W29" s="231">
        <f t="shared" si="2"/>
        <v>63</v>
      </c>
      <c r="X29" s="228"/>
      <c r="Y29" s="229">
        <v>2</v>
      </c>
      <c r="Z29" s="229">
        <v>2</v>
      </c>
      <c r="AA29" s="229"/>
      <c r="AB29" s="229"/>
      <c r="AC29" s="229"/>
      <c r="AD29" s="229"/>
      <c r="AE29" s="232"/>
      <c r="AF29" s="233">
        <f>SUM(AG29:AI29)</f>
        <v>0</v>
      </c>
      <c r="AG29" s="229"/>
      <c r="AH29" s="229"/>
      <c r="AI29" s="230"/>
      <c r="AJ29" s="233">
        <f>SUM(AK29:AM29)</f>
        <v>4</v>
      </c>
      <c r="AK29" s="229">
        <v>2</v>
      </c>
      <c r="AL29" s="229">
        <v>1</v>
      </c>
      <c r="AM29" s="326">
        <v>1</v>
      </c>
    </row>
    <row r="30" spans="1:39" s="180" customFormat="1" ht="66" customHeight="1" x14ac:dyDescent="0.4">
      <c r="A30" s="183">
        <v>9</v>
      </c>
      <c r="B30" s="1099" t="s">
        <v>191</v>
      </c>
      <c r="C30" s="1099"/>
      <c r="D30" s="1100"/>
      <c r="E30" s="1118" t="s">
        <v>196</v>
      </c>
      <c r="F30" s="1119"/>
      <c r="G30" s="1119"/>
      <c r="H30" s="1119"/>
      <c r="I30" s="1119"/>
      <c r="J30" s="1119"/>
      <c r="K30" s="1119"/>
      <c r="L30" s="1120"/>
      <c r="M30" s="228">
        <v>4</v>
      </c>
      <c r="N30" s="232">
        <f t="shared" si="0"/>
        <v>120</v>
      </c>
      <c r="O30" s="325">
        <f t="shared" si="3"/>
        <v>72</v>
      </c>
      <c r="P30" s="233">
        <v>36</v>
      </c>
      <c r="Q30" s="229"/>
      <c r="R30" s="229">
        <v>36</v>
      </c>
      <c r="S30" s="229"/>
      <c r="T30" s="229"/>
      <c r="U30" s="229"/>
      <c r="V30" s="230"/>
      <c r="W30" s="231">
        <f t="shared" si="2"/>
        <v>48</v>
      </c>
      <c r="X30" s="228"/>
      <c r="Y30" s="229">
        <v>1</v>
      </c>
      <c r="Z30" s="229">
        <v>1</v>
      </c>
      <c r="AA30" s="229"/>
      <c r="AB30" s="229"/>
      <c r="AC30" s="229">
        <v>1</v>
      </c>
      <c r="AD30" s="229"/>
      <c r="AE30" s="232"/>
      <c r="AF30" s="233">
        <f>SUM(AG30:AI30)</f>
        <v>4</v>
      </c>
      <c r="AG30" s="229">
        <v>2</v>
      </c>
      <c r="AH30" s="229">
        <v>2</v>
      </c>
      <c r="AI30" s="230"/>
      <c r="AJ30" s="233">
        <f>SUM(AK30:AM30)</f>
        <v>0</v>
      </c>
      <c r="AK30" s="229"/>
      <c r="AL30" s="229"/>
      <c r="AM30" s="326"/>
    </row>
    <row r="31" spans="1:39" s="180" customFormat="1" ht="63" customHeight="1" x14ac:dyDescent="0.4">
      <c r="A31" s="183">
        <v>10</v>
      </c>
      <c r="B31" s="1099" t="s">
        <v>41</v>
      </c>
      <c r="C31" s="1099"/>
      <c r="D31" s="1100"/>
      <c r="E31" s="1088" t="s">
        <v>58</v>
      </c>
      <c r="F31" s="1089"/>
      <c r="G31" s="1089"/>
      <c r="H31" s="1089"/>
      <c r="I31" s="1089"/>
      <c r="J31" s="1089"/>
      <c r="K31" s="1089"/>
      <c r="L31" s="1090"/>
      <c r="M31" s="228">
        <v>3.5</v>
      </c>
      <c r="N31" s="232">
        <f t="shared" si="0"/>
        <v>105</v>
      </c>
      <c r="O31" s="325">
        <f t="shared" si="3"/>
        <v>54</v>
      </c>
      <c r="P31" s="233">
        <v>18</v>
      </c>
      <c r="Q31" s="229"/>
      <c r="R31" s="229">
        <v>36</v>
      </c>
      <c r="S31" s="229"/>
      <c r="T31" s="229"/>
      <c r="U31" s="229"/>
      <c r="V31" s="230"/>
      <c r="W31" s="231">
        <f t="shared" si="2"/>
        <v>51</v>
      </c>
      <c r="X31" s="228"/>
      <c r="Y31" s="229">
        <v>1</v>
      </c>
      <c r="Z31" s="229">
        <v>1</v>
      </c>
      <c r="AA31" s="229"/>
      <c r="AB31" s="229"/>
      <c r="AC31" s="229">
        <v>1</v>
      </c>
      <c r="AD31" s="229"/>
      <c r="AE31" s="232"/>
      <c r="AF31" s="233">
        <f>SUM(AG31:AI31)</f>
        <v>3</v>
      </c>
      <c r="AG31" s="229">
        <v>1</v>
      </c>
      <c r="AH31" s="229">
        <v>2</v>
      </c>
      <c r="AI31" s="230"/>
      <c r="AJ31" s="233">
        <f>SUM(AK31:AM31)</f>
        <v>0</v>
      </c>
      <c r="AK31" s="229"/>
      <c r="AL31" s="229"/>
      <c r="AM31" s="326"/>
    </row>
    <row r="32" spans="1:39" s="180" customFormat="1" ht="60" customHeight="1" x14ac:dyDescent="0.4">
      <c r="A32" s="183">
        <v>11</v>
      </c>
      <c r="B32" s="1099" t="s">
        <v>192</v>
      </c>
      <c r="C32" s="1099"/>
      <c r="D32" s="1100"/>
      <c r="E32" s="1088" t="s">
        <v>39</v>
      </c>
      <c r="F32" s="1089"/>
      <c r="G32" s="1089"/>
      <c r="H32" s="1089"/>
      <c r="I32" s="1089"/>
      <c r="J32" s="1089"/>
      <c r="K32" s="1089"/>
      <c r="L32" s="1090"/>
      <c r="M32" s="228">
        <v>4.5</v>
      </c>
      <c r="N32" s="232">
        <f t="shared" si="0"/>
        <v>135</v>
      </c>
      <c r="O32" s="325">
        <f t="shared" si="3"/>
        <v>54</v>
      </c>
      <c r="P32" s="233">
        <v>36</v>
      </c>
      <c r="Q32" s="229"/>
      <c r="R32" s="229">
        <v>18</v>
      </c>
      <c r="S32" s="229"/>
      <c r="T32" s="229"/>
      <c r="U32" s="229"/>
      <c r="V32" s="230"/>
      <c r="W32" s="231">
        <f t="shared" si="2"/>
        <v>81</v>
      </c>
      <c r="X32" s="228">
        <v>2</v>
      </c>
      <c r="Y32" s="229"/>
      <c r="Z32" s="229">
        <v>2</v>
      </c>
      <c r="AA32" s="229"/>
      <c r="AB32" s="229"/>
      <c r="AC32" s="229">
        <v>2</v>
      </c>
      <c r="AD32" s="229"/>
      <c r="AE32" s="232"/>
      <c r="AF32" s="233">
        <f>SUM(AG32:AI32)</f>
        <v>0</v>
      </c>
      <c r="AG32" s="229"/>
      <c r="AH32" s="229"/>
      <c r="AI32" s="230"/>
      <c r="AJ32" s="233">
        <f>SUM(AK32:AM32)</f>
        <v>3</v>
      </c>
      <c r="AK32" s="229">
        <v>2</v>
      </c>
      <c r="AL32" s="229">
        <v>1</v>
      </c>
      <c r="AM32" s="326"/>
    </row>
    <row r="33" spans="1:39" s="182" customFormat="1" ht="60" customHeight="1" thickBot="1" x14ac:dyDescent="0.45">
      <c r="A33" s="185">
        <v>12</v>
      </c>
      <c r="B33" s="1091" t="s">
        <v>56</v>
      </c>
      <c r="C33" s="1091"/>
      <c r="D33" s="1092"/>
      <c r="E33" s="1093" t="s">
        <v>40</v>
      </c>
      <c r="F33" s="1094"/>
      <c r="G33" s="1094"/>
      <c r="H33" s="1094"/>
      <c r="I33" s="1094"/>
      <c r="J33" s="1094"/>
      <c r="K33" s="1094"/>
      <c r="L33" s="1095"/>
      <c r="M33" s="328">
        <v>3.5</v>
      </c>
      <c r="N33" s="329">
        <f t="shared" si="0"/>
        <v>105</v>
      </c>
      <c r="O33" s="325">
        <f t="shared" si="3"/>
        <v>54</v>
      </c>
      <c r="P33" s="330">
        <v>36</v>
      </c>
      <c r="Q33" s="331"/>
      <c r="R33" s="331"/>
      <c r="S33" s="331"/>
      <c r="T33" s="331">
        <v>18</v>
      </c>
      <c r="U33" s="331"/>
      <c r="V33" s="332"/>
      <c r="W33" s="301">
        <f t="shared" si="2"/>
        <v>51</v>
      </c>
      <c r="X33" s="333">
        <v>1</v>
      </c>
      <c r="Y33" s="331"/>
      <c r="Z33" s="331">
        <v>1</v>
      </c>
      <c r="AA33" s="331"/>
      <c r="AB33" s="331"/>
      <c r="AC33" s="331"/>
      <c r="AD33" s="331"/>
      <c r="AE33" s="334"/>
      <c r="AF33" s="267">
        <f>AG33+AH33+AI33</f>
        <v>3</v>
      </c>
      <c r="AG33" s="331">
        <v>2</v>
      </c>
      <c r="AH33" s="331"/>
      <c r="AI33" s="332">
        <v>1</v>
      </c>
      <c r="AJ33" s="330"/>
      <c r="AK33" s="331"/>
      <c r="AL33" s="331"/>
      <c r="AM33" s="335"/>
    </row>
    <row r="34" spans="1:39" s="142" customFormat="1" ht="34.5" customHeight="1" thickBot="1" x14ac:dyDescent="0.45">
      <c r="A34" s="1096" t="s">
        <v>172</v>
      </c>
      <c r="B34" s="1097"/>
      <c r="C34" s="1097"/>
      <c r="D34" s="1097"/>
      <c r="E34" s="1097"/>
      <c r="F34" s="1097"/>
      <c r="G34" s="1097"/>
      <c r="H34" s="1097"/>
      <c r="I34" s="1097"/>
      <c r="J34" s="1097"/>
      <c r="K34" s="1097"/>
      <c r="L34" s="1098"/>
      <c r="M34" s="205">
        <f>SUM(M22:M33)</f>
        <v>48.5</v>
      </c>
      <c r="N34" s="205">
        <f>SUM(N22:N33)</f>
        <v>1455</v>
      </c>
      <c r="O34" s="205">
        <f>SUM(O22:O33)</f>
        <v>810</v>
      </c>
      <c r="P34" s="205">
        <f>SUM(P22:P33)</f>
        <v>342</v>
      </c>
      <c r="Q34" s="205"/>
      <c r="R34" s="205">
        <f>SUM(R22:R33)</f>
        <v>414</v>
      </c>
      <c r="S34" s="205"/>
      <c r="T34" s="205">
        <f>SUM(T22:T33)</f>
        <v>54</v>
      </c>
      <c r="U34" s="205"/>
      <c r="V34" s="205"/>
      <c r="W34" s="206">
        <f>SUM(W22:W33)</f>
        <v>645</v>
      </c>
      <c r="X34" s="205">
        <v>5</v>
      </c>
      <c r="Y34" s="205">
        <v>7</v>
      </c>
      <c r="Z34" s="205">
        <v>12</v>
      </c>
      <c r="AA34" s="205"/>
      <c r="AB34" s="205"/>
      <c r="AC34" s="205">
        <v>5</v>
      </c>
      <c r="AD34" s="205"/>
      <c r="AE34" s="205"/>
      <c r="AF34" s="207">
        <f t="shared" ref="AF34:AM34" si="4">SUM(AF22:AF33)</f>
        <v>24</v>
      </c>
      <c r="AG34" s="205">
        <f t="shared" si="4"/>
        <v>10</v>
      </c>
      <c r="AH34" s="205">
        <f t="shared" si="4"/>
        <v>12</v>
      </c>
      <c r="AI34" s="205">
        <f t="shared" si="4"/>
        <v>2</v>
      </c>
      <c r="AJ34" s="205">
        <f t="shared" si="4"/>
        <v>21</v>
      </c>
      <c r="AK34" s="205">
        <f t="shared" si="4"/>
        <v>9</v>
      </c>
      <c r="AL34" s="205">
        <f t="shared" si="4"/>
        <v>11</v>
      </c>
      <c r="AM34" s="207">
        <f t="shared" si="4"/>
        <v>1</v>
      </c>
    </row>
    <row r="35" spans="1:39" s="208" customFormat="1" ht="30" customHeight="1" thickBot="1" x14ac:dyDescent="0.3">
      <c r="A35" s="1103" t="s">
        <v>177</v>
      </c>
      <c r="B35" s="1104"/>
      <c r="C35" s="1104"/>
      <c r="D35" s="1104"/>
      <c r="E35" s="1104"/>
      <c r="F35" s="1104"/>
      <c r="G35" s="1104"/>
      <c r="H35" s="1104"/>
      <c r="I35" s="1104"/>
      <c r="J35" s="1104"/>
      <c r="K35" s="1104"/>
      <c r="L35" s="1104"/>
      <c r="M35" s="1104"/>
      <c r="N35" s="1104"/>
      <c r="O35" s="1104"/>
      <c r="P35" s="1104"/>
      <c r="Q35" s="1104"/>
      <c r="R35" s="1104"/>
      <c r="S35" s="1104"/>
      <c r="T35" s="1104"/>
      <c r="U35" s="1104"/>
      <c r="V35" s="1104"/>
      <c r="W35" s="1104"/>
      <c r="X35" s="1104"/>
      <c r="Y35" s="1104"/>
      <c r="Z35" s="1104"/>
      <c r="AA35" s="1104"/>
      <c r="AB35" s="1104"/>
      <c r="AC35" s="1104"/>
      <c r="AD35" s="1104"/>
      <c r="AE35" s="1104"/>
      <c r="AF35" s="1104"/>
      <c r="AG35" s="1104"/>
      <c r="AH35" s="1104"/>
      <c r="AI35" s="1104"/>
      <c r="AJ35" s="1104"/>
      <c r="AK35" s="1104"/>
      <c r="AL35" s="1104"/>
      <c r="AM35" s="1105"/>
    </row>
    <row r="36" spans="1:39" s="8" customFormat="1" ht="60" customHeight="1" x14ac:dyDescent="0.4">
      <c r="A36" s="141">
        <v>13</v>
      </c>
      <c r="B36" s="1106" t="s">
        <v>57</v>
      </c>
      <c r="C36" s="1106"/>
      <c r="D36" s="1107"/>
      <c r="E36" s="1108" t="s">
        <v>199</v>
      </c>
      <c r="F36" s="1109"/>
      <c r="G36" s="1109"/>
      <c r="H36" s="1109"/>
      <c r="I36" s="1109"/>
      <c r="J36" s="1109"/>
      <c r="K36" s="1109"/>
      <c r="L36" s="1110"/>
      <c r="M36" s="315">
        <v>4.5</v>
      </c>
      <c r="N36" s="336">
        <f>30*M36</f>
        <v>135</v>
      </c>
      <c r="O36" s="337">
        <f>P36+R36+T36</f>
        <v>72</v>
      </c>
      <c r="P36" s="317">
        <v>36</v>
      </c>
      <c r="Q36" s="318"/>
      <c r="R36" s="318">
        <v>18</v>
      </c>
      <c r="S36" s="318"/>
      <c r="T36" s="318">
        <v>18</v>
      </c>
      <c r="U36" s="318"/>
      <c r="V36" s="316"/>
      <c r="W36" s="235">
        <f>N36-O36</f>
        <v>63</v>
      </c>
      <c r="X36" s="320">
        <v>2</v>
      </c>
      <c r="Y36" s="318"/>
      <c r="Z36" s="318">
        <v>2</v>
      </c>
      <c r="AA36" s="318"/>
      <c r="AB36" s="318"/>
      <c r="AC36" s="318"/>
      <c r="AD36" s="318"/>
      <c r="AE36" s="316"/>
      <c r="AF36" s="317">
        <f>AG36+AH36+AI36</f>
        <v>0</v>
      </c>
      <c r="AG36" s="318"/>
      <c r="AH36" s="318"/>
      <c r="AI36" s="319"/>
      <c r="AJ36" s="338">
        <f>AK36+AL36+AM36</f>
        <v>4</v>
      </c>
      <c r="AK36" s="318">
        <v>2</v>
      </c>
      <c r="AL36" s="318">
        <v>1</v>
      </c>
      <c r="AM36" s="319">
        <v>1</v>
      </c>
    </row>
    <row r="37" spans="1:39" s="8" customFormat="1" ht="60" customHeight="1" x14ac:dyDescent="0.4">
      <c r="A37" s="148">
        <v>14</v>
      </c>
      <c r="B37" s="1099" t="s">
        <v>201</v>
      </c>
      <c r="C37" s="1099"/>
      <c r="D37" s="1100"/>
      <c r="E37" s="1088" t="s">
        <v>221</v>
      </c>
      <c r="F37" s="1089"/>
      <c r="G37" s="1089"/>
      <c r="H37" s="1089"/>
      <c r="I37" s="1089"/>
      <c r="J37" s="1089"/>
      <c r="K37" s="1089"/>
      <c r="L37" s="1090"/>
      <c r="M37" s="243">
        <v>3</v>
      </c>
      <c r="N37" s="339">
        <f>30*M37</f>
        <v>90</v>
      </c>
      <c r="O37" s="239">
        <f>P37+R37+T37</f>
        <v>54</v>
      </c>
      <c r="P37" s="233">
        <v>36</v>
      </c>
      <c r="Q37" s="229"/>
      <c r="R37" s="229"/>
      <c r="S37" s="229"/>
      <c r="T37" s="229">
        <v>18</v>
      </c>
      <c r="U37" s="229"/>
      <c r="V37" s="232"/>
      <c r="W37" s="227">
        <f>N37-O37</f>
        <v>36</v>
      </c>
      <c r="X37" s="228"/>
      <c r="Y37" s="229">
        <v>2</v>
      </c>
      <c r="Z37" s="229">
        <v>2</v>
      </c>
      <c r="AA37" s="229"/>
      <c r="AB37" s="229"/>
      <c r="AC37" s="229"/>
      <c r="AD37" s="229"/>
      <c r="AE37" s="232"/>
      <c r="AF37" s="233">
        <f>AG37+AH37+AI37</f>
        <v>0</v>
      </c>
      <c r="AG37" s="229"/>
      <c r="AH37" s="229"/>
      <c r="AI37" s="230"/>
      <c r="AJ37" s="340">
        <f>AK37+AL37+AM37</f>
        <v>3</v>
      </c>
      <c r="AK37" s="240">
        <v>2</v>
      </c>
      <c r="AL37" s="240"/>
      <c r="AM37" s="241">
        <v>1</v>
      </c>
    </row>
    <row r="38" spans="1:39" s="8" customFormat="1" ht="60" customHeight="1" thickBot="1" x14ac:dyDescent="0.45">
      <c r="A38" s="212">
        <v>15</v>
      </c>
      <c r="B38" s="1091" t="s">
        <v>193</v>
      </c>
      <c r="C38" s="1091"/>
      <c r="D38" s="1092"/>
      <c r="E38" s="1093" t="s">
        <v>211</v>
      </c>
      <c r="F38" s="1094"/>
      <c r="G38" s="1094"/>
      <c r="H38" s="1094"/>
      <c r="I38" s="1094"/>
      <c r="J38" s="1094"/>
      <c r="K38" s="1094"/>
      <c r="L38" s="1095"/>
      <c r="M38" s="186">
        <v>4</v>
      </c>
      <c r="N38" s="114">
        <f>30*M38</f>
        <v>120</v>
      </c>
      <c r="O38" s="213">
        <f>P38+R38+T38</f>
        <v>72</v>
      </c>
      <c r="P38" s="113">
        <v>36</v>
      </c>
      <c r="Q38" s="111"/>
      <c r="R38" s="111">
        <v>18</v>
      </c>
      <c r="S38" s="111"/>
      <c r="T38" s="111">
        <v>18</v>
      </c>
      <c r="U38" s="111"/>
      <c r="V38" s="112"/>
      <c r="W38" s="109">
        <f>N38-O38</f>
        <v>48</v>
      </c>
      <c r="X38" s="110"/>
      <c r="Y38" s="111">
        <v>1</v>
      </c>
      <c r="Z38" s="111">
        <v>1</v>
      </c>
      <c r="AA38" s="111"/>
      <c r="AB38" s="111"/>
      <c r="AC38" s="111"/>
      <c r="AD38" s="111"/>
      <c r="AE38" s="112"/>
      <c r="AF38" s="113">
        <f>AG38+AH38+AI38</f>
        <v>4</v>
      </c>
      <c r="AG38" s="111">
        <v>2</v>
      </c>
      <c r="AH38" s="111">
        <v>1</v>
      </c>
      <c r="AI38" s="115">
        <v>1</v>
      </c>
      <c r="AJ38" s="214"/>
      <c r="AK38" s="215"/>
      <c r="AL38" s="215"/>
      <c r="AM38" s="341"/>
    </row>
    <row r="39" spans="1:39" s="142" customFormat="1" ht="33" customHeight="1" thickBot="1" x14ac:dyDescent="0.45">
      <c r="A39" s="1096" t="s">
        <v>173</v>
      </c>
      <c r="B39" s="1097"/>
      <c r="C39" s="1097"/>
      <c r="D39" s="1097"/>
      <c r="E39" s="1097"/>
      <c r="F39" s="1097"/>
      <c r="G39" s="1097"/>
      <c r="H39" s="1097"/>
      <c r="I39" s="1097"/>
      <c r="J39" s="1097"/>
      <c r="K39" s="1097"/>
      <c r="L39" s="1098"/>
      <c r="M39" s="116">
        <f>SUM(M36:M38)</f>
        <v>11.5</v>
      </c>
      <c r="N39" s="116">
        <f>SUM(N36:N38)</f>
        <v>345</v>
      </c>
      <c r="O39" s="116">
        <f>SUM(O36:O38)</f>
        <v>198</v>
      </c>
      <c r="P39" s="116">
        <f>SUM(P36:P38)</f>
        <v>108</v>
      </c>
      <c r="Q39" s="116"/>
      <c r="R39" s="116">
        <f>SUM(R36:R38)</f>
        <v>36</v>
      </c>
      <c r="S39" s="116"/>
      <c r="T39" s="116">
        <f>SUM(T36:T38)</f>
        <v>54</v>
      </c>
      <c r="U39" s="116"/>
      <c r="V39" s="116"/>
      <c r="W39" s="116">
        <f>SUM(W36:W38)</f>
        <v>147</v>
      </c>
      <c r="X39" s="116">
        <v>1</v>
      </c>
      <c r="Y39" s="116">
        <v>2</v>
      </c>
      <c r="Z39" s="116">
        <v>3</v>
      </c>
      <c r="AA39" s="116"/>
      <c r="AB39" s="116"/>
      <c r="AC39" s="116"/>
      <c r="AD39" s="116"/>
      <c r="AE39" s="116"/>
      <c r="AF39" s="116">
        <f t="shared" ref="AF39:AM39" si="5">SUM(AF36:AF38)</f>
        <v>4</v>
      </c>
      <c r="AG39" s="116">
        <f t="shared" si="5"/>
        <v>2</v>
      </c>
      <c r="AH39" s="116">
        <f t="shared" si="5"/>
        <v>1</v>
      </c>
      <c r="AI39" s="116">
        <f t="shared" si="5"/>
        <v>1</v>
      </c>
      <c r="AJ39" s="116">
        <f t="shared" si="5"/>
        <v>7</v>
      </c>
      <c r="AK39" s="116">
        <f t="shared" si="5"/>
        <v>4</v>
      </c>
      <c r="AL39" s="116">
        <f t="shared" si="5"/>
        <v>1</v>
      </c>
      <c r="AM39" s="206">
        <f t="shared" si="5"/>
        <v>2</v>
      </c>
    </row>
    <row r="40" spans="1:39" s="142" customFormat="1" ht="34.200000000000003" customHeight="1" thickBot="1" x14ac:dyDescent="0.45">
      <c r="A40" s="1096" t="s">
        <v>174</v>
      </c>
      <c r="B40" s="1097"/>
      <c r="C40" s="1097"/>
      <c r="D40" s="1097"/>
      <c r="E40" s="1097"/>
      <c r="F40" s="1097"/>
      <c r="G40" s="1097"/>
      <c r="H40" s="1097"/>
      <c r="I40" s="1097"/>
      <c r="J40" s="1097"/>
      <c r="K40" s="1097"/>
      <c r="L40" s="1098"/>
      <c r="M40" s="205">
        <f>M34+M39</f>
        <v>60</v>
      </c>
      <c r="N40" s="205">
        <f>N34+N39</f>
        <v>1800</v>
      </c>
      <c r="O40" s="205">
        <f>O34+O39</f>
        <v>1008</v>
      </c>
      <c r="P40" s="205">
        <f>P34+P39</f>
        <v>450</v>
      </c>
      <c r="Q40" s="205"/>
      <c r="R40" s="205">
        <f>R34+R39</f>
        <v>450</v>
      </c>
      <c r="S40" s="205"/>
      <c r="T40" s="205">
        <f>T34+T39</f>
        <v>108</v>
      </c>
      <c r="U40" s="205"/>
      <c r="V40" s="205"/>
      <c r="W40" s="205">
        <f>W34+W39</f>
        <v>792</v>
      </c>
      <c r="X40" s="205">
        <f>X34+X39</f>
        <v>6</v>
      </c>
      <c r="Y40" s="205">
        <f>Y34+Y39</f>
        <v>9</v>
      </c>
      <c r="Z40" s="205">
        <f>Z34+Z39</f>
        <v>15</v>
      </c>
      <c r="AA40" s="205"/>
      <c r="AB40" s="205"/>
      <c r="AC40" s="205">
        <f>AC34+AC39</f>
        <v>5</v>
      </c>
      <c r="AD40" s="205"/>
      <c r="AE40" s="205"/>
      <c r="AF40" s="205">
        <f t="shared" ref="AF40:AM40" si="6">AF34+AF39</f>
        <v>28</v>
      </c>
      <c r="AG40" s="205">
        <f t="shared" si="6"/>
        <v>12</v>
      </c>
      <c r="AH40" s="205">
        <f t="shared" si="6"/>
        <v>13</v>
      </c>
      <c r="AI40" s="205">
        <f t="shared" si="6"/>
        <v>3</v>
      </c>
      <c r="AJ40" s="205">
        <f t="shared" si="6"/>
        <v>28</v>
      </c>
      <c r="AK40" s="205">
        <f t="shared" si="6"/>
        <v>13</v>
      </c>
      <c r="AL40" s="205">
        <f t="shared" si="6"/>
        <v>12</v>
      </c>
      <c r="AM40" s="205">
        <f t="shared" si="6"/>
        <v>3</v>
      </c>
    </row>
    <row r="41" spans="1:39" s="8" customFormat="1" ht="25.2" hidden="1" thickBot="1" x14ac:dyDescent="0.45">
      <c r="A41" s="1111" t="s">
        <v>84</v>
      </c>
      <c r="B41" s="1112"/>
      <c r="C41" s="1112"/>
      <c r="D41" s="1112"/>
      <c r="E41" s="1112"/>
      <c r="F41" s="1112"/>
      <c r="G41" s="1112"/>
      <c r="H41" s="1112"/>
      <c r="I41" s="1112"/>
      <c r="J41" s="1112"/>
      <c r="K41" s="1112"/>
      <c r="L41" s="1112"/>
      <c r="M41" s="1112"/>
      <c r="N41" s="1112"/>
      <c r="O41" s="1112"/>
      <c r="P41" s="1112"/>
      <c r="Q41" s="1112"/>
      <c r="R41" s="1112"/>
      <c r="S41" s="1112"/>
      <c r="T41" s="1112"/>
      <c r="U41" s="1112"/>
      <c r="V41" s="1112"/>
      <c r="W41" s="1112"/>
      <c r="X41" s="1112"/>
      <c r="Y41" s="1112"/>
      <c r="Z41" s="1112"/>
      <c r="AA41" s="1112"/>
      <c r="AB41" s="1112"/>
      <c r="AC41" s="1112"/>
      <c r="AD41" s="1112"/>
      <c r="AE41" s="1112"/>
      <c r="AF41" s="1112"/>
      <c r="AG41" s="1112"/>
      <c r="AH41" s="1112"/>
      <c r="AI41" s="1112"/>
      <c r="AJ41" s="1113"/>
      <c r="AK41" s="1113"/>
      <c r="AL41" s="1113"/>
      <c r="AM41" s="1114"/>
    </row>
    <row r="42" spans="1:39" s="8" customFormat="1" ht="25.2" hidden="1" thickBot="1" x14ac:dyDescent="0.45">
      <c r="A42" s="148"/>
      <c r="B42" s="1115"/>
      <c r="C42" s="1115"/>
      <c r="D42" s="1116"/>
      <c r="E42" s="1089"/>
      <c r="F42" s="1089"/>
      <c r="G42" s="1089"/>
      <c r="H42" s="1089"/>
      <c r="I42" s="1089"/>
      <c r="J42" s="1089"/>
      <c r="K42" s="1089"/>
      <c r="L42" s="1089"/>
      <c r="M42" s="216"/>
      <c r="N42" s="217"/>
      <c r="O42" s="218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4"/>
    </row>
    <row r="43" spans="1:39" s="8" customFormat="1" ht="25.2" hidden="1" thickBot="1" x14ac:dyDescent="0.45">
      <c r="A43" s="148"/>
      <c r="B43" s="1115"/>
      <c r="C43" s="1115"/>
      <c r="D43" s="1116"/>
      <c r="E43" s="1089"/>
      <c r="F43" s="1117"/>
      <c r="G43" s="1117"/>
      <c r="H43" s="1117"/>
      <c r="I43" s="1117"/>
      <c r="J43" s="1117"/>
      <c r="K43" s="1117"/>
      <c r="L43" s="1117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49"/>
      <c r="AK43" s="149"/>
      <c r="AL43" s="149"/>
      <c r="AM43" s="150"/>
    </row>
    <row r="44" spans="1:39" s="8" customFormat="1" ht="25.2" hidden="1" thickBot="1" x14ac:dyDescent="0.45">
      <c r="A44" s="148"/>
      <c r="B44" s="1115"/>
      <c r="C44" s="1115"/>
      <c r="D44" s="1116"/>
      <c r="E44" s="1089"/>
      <c r="F44" s="1117"/>
      <c r="G44" s="1117"/>
      <c r="H44" s="1117"/>
      <c r="I44" s="1117"/>
      <c r="J44" s="1117"/>
      <c r="K44" s="1117"/>
      <c r="L44" s="1117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49"/>
      <c r="AK44" s="149"/>
      <c r="AL44" s="149"/>
      <c r="AM44" s="150"/>
    </row>
    <row r="45" spans="1:39" s="142" customFormat="1" ht="25.2" hidden="1" thickBot="1" x14ac:dyDescent="0.45">
      <c r="A45" s="1101" t="s">
        <v>80</v>
      </c>
      <c r="B45" s="1102"/>
      <c r="C45" s="1102"/>
      <c r="D45" s="1102"/>
      <c r="E45" s="1102"/>
      <c r="F45" s="1102"/>
      <c r="G45" s="1102"/>
      <c r="H45" s="1102"/>
      <c r="I45" s="1102"/>
      <c r="J45" s="1102"/>
      <c r="K45" s="1102"/>
      <c r="L45" s="1102"/>
      <c r="M45" s="219">
        <f t="shared" ref="M45:W45" si="7">SUM(M42:M44)</f>
        <v>0</v>
      </c>
      <c r="N45" s="219">
        <f t="shared" si="7"/>
        <v>0</v>
      </c>
      <c r="O45" s="219">
        <f t="shared" si="7"/>
        <v>0</v>
      </c>
      <c r="P45" s="219">
        <f t="shared" si="7"/>
        <v>0</v>
      </c>
      <c r="Q45" s="219"/>
      <c r="R45" s="219">
        <f t="shared" si="7"/>
        <v>0</v>
      </c>
      <c r="S45" s="219"/>
      <c r="T45" s="219">
        <f t="shared" si="7"/>
        <v>0</v>
      </c>
      <c r="U45" s="219"/>
      <c r="V45" s="219"/>
      <c r="W45" s="220">
        <f t="shared" si="7"/>
        <v>0</v>
      </c>
      <c r="X45" s="221"/>
      <c r="Y45" s="221"/>
      <c r="Z45" s="221"/>
      <c r="AA45" s="221"/>
      <c r="AB45" s="221"/>
      <c r="AC45" s="221"/>
      <c r="AD45" s="221"/>
      <c r="AE45" s="221"/>
      <c r="AF45" s="217"/>
      <c r="AG45" s="217"/>
      <c r="AH45" s="217"/>
      <c r="AI45" s="217"/>
      <c r="AJ45" s="222">
        <f>SUM(AJ42:AJ44)</f>
        <v>0</v>
      </c>
      <c r="AK45" s="223">
        <f>SUM(AK42:AK44)</f>
        <v>0</v>
      </c>
      <c r="AL45" s="223">
        <f>SUM(AL42:AL44)</f>
        <v>0</v>
      </c>
      <c r="AM45" s="224">
        <f>SUM(AM42:AM44)</f>
        <v>0</v>
      </c>
    </row>
    <row r="46" spans="1:39" s="8" customFormat="1" ht="28.5" customHeight="1" thickBot="1" x14ac:dyDescent="0.45">
      <c r="A46" s="1067" t="s">
        <v>158</v>
      </c>
      <c r="B46" s="1068"/>
      <c r="C46" s="1068"/>
      <c r="D46" s="1068"/>
      <c r="E46" s="1068"/>
      <c r="F46" s="1068"/>
      <c r="G46" s="1068"/>
      <c r="H46" s="1068"/>
      <c r="I46" s="1068"/>
      <c r="J46" s="1068"/>
      <c r="K46" s="1068"/>
      <c r="L46" s="1069"/>
      <c r="M46" s="151">
        <f>M40</f>
        <v>60</v>
      </c>
      <c r="N46" s="151">
        <f t="shared" ref="N46:AM46" si="8">N40</f>
        <v>1800</v>
      </c>
      <c r="O46" s="151">
        <f t="shared" si="8"/>
        <v>1008</v>
      </c>
      <c r="P46" s="151">
        <f t="shared" si="8"/>
        <v>450</v>
      </c>
      <c r="Q46" s="151"/>
      <c r="R46" s="151">
        <f t="shared" si="8"/>
        <v>450</v>
      </c>
      <c r="S46" s="151"/>
      <c r="T46" s="151">
        <f t="shared" si="8"/>
        <v>108</v>
      </c>
      <c r="U46" s="151"/>
      <c r="V46" s="151"/>
      <c r="W46" s="151">
        <f t="shared" si="8"/>
        <v>792</v>
      </c>
      <c r="X46" s="151">
        <f t="shared" si="8"/>
        <v>6</v>
      </c>
      <c r="Y46" s="151">
        <f t="shared" si="8"/>
        <v>9</v>
      </c>
      <c r="Z46" s="151">
        <f t="shared" si="8"/>
        <v>15</v>
      </c>
      <c r="AA46" s="151"/>
      <c r="AB46" s="151"/>
      <c r="AC46" s="151">
        <f t="shared" si="8"/>
        <v>5</v>
      </c>
      <c r="AD46" s="151"/>
      <c r="AE46" s="151"/>
      <c r="AF46" s="151">
        <f t="shared" si="8"/>
        <v>28</v>
      </c>
      <c r="AG46" s="151">
        <f t="shared" si="8"/>
        <v>12</v>
      </c>
      <c r="AH46" s="151">
        <f t="shared" si="8"/>
        <v>13</v>
      </c>
      <c r="AI46" s="151">
        <f t="shared" si="8"/>
        <v>3</v>
      </c>
      <c r="AJ46" s="151">
        <f t="shared" si="8"/>
        <v>28</v>
      </c>
      <c r="AK46" s="151">
        <f t="shared" si="8"/>
        <v>13</v>
      </c>
      <c r="AL46" s="151">
        <f t="shared" si="8"/>
        <v>12</v>
      </c>
      <c r="AM46" s="151">
        <f t="shared" si="8"/>
        <v>3</v>
      </c>
    </row>
    <row r="47" spans="1:39" s="62" customFormat="1" ht="28.2" x14ac:dyDescent="0.25">
      <c r="A47" s="1070"/>
      <c r="B47" s="60"/>
      <c r="C47" s="1072"/>
      <c r="D47" s="1072"/>
      <c r="E47" s="61"/>
      <c r="F47" s="61"/>
      <c r="G47" s="1073" t="s">
        <v>25</v>
      </c>
      <c r="H47" s="1074"/>
      <c r="I47" s="1074"/>
      <c r="J47" s="1074"/>
      <c r="K47" s="1074"/>
      <c r="L47" s="1075"/>
      <c r="M47" s="1083" t="s">
        <v>26</v>
      </c>
      <c r="N47" s="1084"/>
      <c r="O47" s="1084"/>
      <c r="P47" s="1084"/>
      <c r="Q47" s="1084"/>
      <c r="R47" s="1084"/>
      <c r="S47" s="1084"/>
      <c r="T47" s="1085"/>
      <c r="U47" s="1085"/>
      <c r="V47" s="1085"/>
      <c r="W47" s="1085"/>
      <c r="X47" s="247">
        <f>AF47+AJ47</f>
        <v>6</v>
      </c>
      <c r="Y47" s="248"/>
      <c r="Z47" s="248"/>
      <c r="AA47" s="249"/>
      <c r="AB47" s="248"/>
      <c r="AC47" s="248"/>
      <c r="AD47" s="248"/>
      <c r="AE47" s="250"/>
      <c r="AF47" s="1086">
        <v>3</v>
      </c>
      <c r="AG47" s="1087"/>
      <c r="AH47" s="1087"/>
      <c r="AI47" s="1087"/>
      <c r="AJ47" s="1063">
        <v>3</v>
      </c>
      <c r="AK47" s="1064"/>
      <c r="AL47" s="1064"/>
      <c r="AM47" s="1065"/>
    </row>
    <row r="48" spans="1:39" s="62" customFormat="1" ht="27" customHeight="1" x14ac:dyDescent="0.25">
      <c r="A48" s="1070"/>
      <c r="B48" s="60"/>
      <c r="C48" s="1066"/>
      <c r="D48" s="1066"/>
      <c r="E48" s="61"/>
      <c r="F48" s="61"/>
      <c r="G48" s="1076"/>
      <c r="H48" s="1077"/>
      <c r="I48" s="1077"/>
      <c r="J48" s="1077"/>
      <c r="K48" s="1077"/>
      <c r="L48" s="1078"/>
      <c r="M48" s="1047" t="s">
        <v>27</v>
      </c>
      <c r="N48" s="1048"/>
      <c r="O48" s="1048"/>
      <c r="P48" s="1048"/>
      <c r="Q48" s="1048"/>
      <c r="R48" s="1048"/>
      <c r="S48" s="1048"/>
      <c r="T48" s="1049"/>
      <c r="U48" s="1049"/>
      <c r="V48" s="1049"/>
      <c r="W48" s="1049"/>
      <c r="X48" s="298"/>
      <c r="Y48" s="299">
        <f>AF48+AJ48</f>
        <v>9</v>
      </c>
      <c r="Z48" s="299"/>
      <c r="AA48" s="251"/>
      <c r="AB48" s="299"/>
      <c r="AC48" s="299"/>
      <c r="AD48" s="299"/>
      <c r="AE48" s="300"/>
      <c r="AF48" s="1050">
        <v>4</v>
      </c>
      <c r="AG48" s="1051"/>
      <c r="AH48" s="1051"/>
      <c r="AI48" s="1051"/>
      <c r="AJ48" s="1044">
        <v>5</v>
      </c>
      <c r="AK48" s="1045"/>
      <c r="AL48" s="1045"/>
      <c r="AM48" s="1046"/>
    </row>
    <row r="49" spans="1:39" s="62" customFormat="1" ht="29.25" customHeight="1" x14ac:dyDescent="0.25">
      <c r="A49" s="1070"/>
      <c r="B49" s="60"/>
      <c r="C49" s="1066"/>
      <c r="D49" s="1066"/>
      <c r="E49" s="61"/>
      <c r="F49" s="61"/>
      <c r="G49" s="1076"/>
      <c r="H49" s="1077"/>
      <c r="I49" s="1077"/>
      <c r="J49" s="1077"/>
      <c r="K49" s="1077"/>
      <c r="L49" s="1078"/>
      <c r="M49" s="1047" t="s">
        <v>85</v>
      </c>
      <c r="N49" s="1048"/>
      <c r="O49" s="1048"/>
      <c r="P49" s="1048"/>
      <c r="Q49" s="1048"/>
      <c r="R49" s="1048"/>
      <c r="S49" s="1048"/>
      <c r="T49" s="1049"/>
      <c r="U49" s="1049"/>
      <c r="V49" s="1049"/>
      <c r="W49" s="1049"/>
      <c r="X49" s="298"/>
      <c r="Y49" s="299"/>
      <c r="Z49" s="299">
        <f>AF49+AJ49</f>
        <v>15</v>
      </c>
      <c r="AA49" s="251"/>
      <c r="AB49" s="299"/>
      <c r="AC49" s="299"/>
      <c r="AD49" s="299"/>
      <c r="AE49" s="300"/>
      <c r="AF49" s="1050">
        <v>9</v>
      </c>
      <c r="AG49" s="1051"/>
      <c r="AH49" s="1051"/>
      <c r="AI49" s="1051"/>
      <c r="AJ49" s="1044">
        <v>6</v>
      </c>
      <c r="AK49" s="1045"/>
      <c r="AL49" s="1045"/>
      <c r="AM49" s="1046"/>
    </row>
    <row r="50" spans="1:39" s="62" customFormat="1" ht="28.5" customHeight="1" x14ac:dyDescent="0.25">
      <c r="A50" s="1070"/>
      <c r="B50" s="170" t="s">
        <v>28</v>
      </c>
      <c r="C50" s="170"/>
      <c r="D50" s="170"/>
      <c r="E50" s="170"/>
      <c r="F50" s="170"/>
      <c r="G50" s="1076"/>
      <c r="H50" s="1077"/>
      <c r="I50" s="1077"/>
      <c r="J50" s="1077"/>
      <c r="K50" s="1077"/>
      <c r="L50" s="1078"/>
      <c r="M50" s="1047" t="s">
        <v>29</v>
      </c>
      <c r="N50" s="1048"/>
      <c r="O50" s="1048"/>
      <c r="P50" s="1048"/>
      <c r="Q50" s="1048"/>
      <c r="R50" s="1048"/>
      <c r="S50" s="1048"/>
      <c r="T50" s="1049"/>
      <c r="U50" s="1049"/>
      <c r="V50" s="1049"/>
      <c r="W50" s="1049"/>
      <c r="X50" s="298"/>
      <c r="Y50" s="299"/>
      <c r="Z50" s="299"/>
      <c r="AA50" s="251"/>
      <c r="AB50" s="299"/>
      <c r="AC50" s="299"/>
      <c r="AD50" s="299"/>
      <c r="AE50" s="300"/>
      <c r="AF50" s="1050"/>
      <c r="AG50" s="1051"/>
      <c r="AH50" s="1051"/>
      <c r="AI50" s="1051"/>
      <c r="AJ50" s="1044"/>
      <c r="AK50" s="1045"/>
      <c r="AL50" s="1045"/>
      <c r="AM50" s="1046"/>
    </row>
    <row r="51" spans="1:39" s="62" customFormat="1" ht="27" customHeight="1" x14ac:dyDescent="0.25">
      <c r="A51" s="1070"/>
      <c r="B51" s="170" t="s">
        <v>159</v>
      </c>
      <c r="C51" s="170"/>
      <c r="D51" s="170"/>
      <c r="E51" s="170"/>
      <c r="F51" s="170"/>
      <c r="G51" s="1076"/>
      <c r="H51" s="1077"/>
      <c r="I51" s="1077"/>
      <c r="J51" s="1077"/>
      <c r="K51" s="1077"/>
      <c r="L51" s="1078"/>
      <c r="M51" s="1047" t="s">
        <v>30</v>
      </c>
      <c r="N51" s="1048"/>
      <c r="O51" s="1048"/>
      <c r="P51" s="1048"/>
      <c r="Q51" s="1048"/>
      <c r="R51" s="1048"/>
      <c r="S51" s="1048"/>
      <c r="T51" s="1049"/>
      <c r="U51" s="1049"/>
      <c r="V51" s="1049"/>
      <c r="W51" s="1049"/>
      <c r="X51" s="298"/>
      <c r="Y51" s="299"/>
      <c r="Z51" s="299"/>
      <c r="AA51" s="251"/>
      <c r="AB51" s="299">
        <f>AF51+AJ51</f>
        <v>0</v>
      </c>
      <c r="AC51" s="299"/>
      <c r="AD51" s="299"/>
      <c r="AE51" s="300"/>
      <c r="AF51" s="1050"/>
      <c r="AG51" s="1051"/>
      <c r="AH51" s="1051"/>
      <c r="AI51" s="1051"/>
      <c r="AJ51" s="1044"/>
      <c r="AK51" s="1045"/>
      <c r="AL51" s="1045"/>
      <c r="AM51" s="1046"/>
    </row>
    <row r="52" spans="1:39" s="62" customFormat="1" ht="25.5" customHeight="1" x14ac:dyDescent="0.25">
      <c r="A52" s="1070"/>
      <c r="B52" s="1082" t="s">
        <v>160</v>
      </c>
      <c r="C52" s="1082"/>
      <c r="D52" s="1082"/>
      <c r="E52" s="172"/>
      <c r="F52" s="172"/>
      <c r="G52" s="1076"/>
      <c r="H52" s="1077"/>
      <c r="I52" s="1077"/>
      <c r="J52" s="1077"/>
      <c r="K52" s="1077"/>
      <c r="L52" s="1078"/>
      <c r="M52" s="1047" t="s">
        <v>74</v>
      </c>
      <c r="N52" s="1048"/>
      <c r="O52" s="1048"/>
      <c r="P52" s="1048"/>
      <c r="Q52" s="1048"/>
      <c r="R52" s="1048"/>
      <c r="S52" s="1048"/>
      <c r="T52" s="1049"/>
      <c r="U52" s="1049"/>
      <c r="V52" s="1049"/>
      <c r="W52" s="1049"/>
      <c r="X52" s="298"/>
      <c r="Y52" s="299"/>
      <c r="Z52" s="299"/>
      <c r="AA52" s="251"/>
      <c r="AB52" s="299"/>
      <c r="AC52" s="299">
        <f>AF52+AJ52</f>
        <v>5</v>
      </c>
      <c r="AD52" s="299"/>
      <c r="AE52" s="300"/>
      <c r="AF52" s="1050">
        <v>3</v>
      </c>
      <c r="AG52" s="1051"/>
      <c r="AH52" s="1051"/>
      <c r="AI52" s="1051"/>
      <c r="AJ52" s="1044">
        <v>2</v>
      </c>
      <c r="AK52" s="1045"/>
      <c r="AL52" s="1045"/>
      <c r="AM52" s="1046"/>
    </row>
    <row r="53" spans="1:39" s="62" customFormat="1" ht="23.25" customHeight="1" x14ac:dyDescent="0.25">
      <c r="A53" s="1070"/>
      <c r="B53" s="1082" t="s">
        <v>161</v>
      </c>
      <c r="C53" s="1082"/>
      <c r="D53" s="1082"/>
      <c r="E53" s="172"/>
      <c r="F53" s="172"/>
      <c r="G53" s="1076"/>
      <c r="H53" s="1077"/>
      <c r="I53" s="1077"/>
      <c r="J53" s="1077"/>
      <c r="K53" s="1077"/>
      <c r="L53" s="1078"/>
      <c r="M53" s="1047" t="s">
        <v>20</v>
      </c>
      <c r="N53" s="1048"/>
      <c r="O53" s="1048"/>
      <c r="P53" s="1048"/>
      <c r="Q53" s="1048"/>
      <c r="R53" s="1048"/>
      <c r="S53" s="1048"/>
      <c r="T53" s="1049"/>
      <c r="U53" s="1049"/>
      <c r="V53" s="1049"/>
      <c r="W53" s="1049"/>
      <c r="X53" s="298"/>
      <c r="Y53" s="299"/>
      <c r="Z53" s="299"/>
      <c r="AA53" s="251"/>
      <c r="AB53" s="299"/>
      <c r="AC53" s="299"/>
      <c r="AD53" s="299"/>
      <c r="AE53" s="300"/>
      <c r="AF53" s="1050"/>
      <c r="AG53" s="1051"/>
      <c r="AH53" s="1051"/>
      <c r="AI53" s="1051"/>
      <c r="AJ53" s="1044"/>
      <c r="AK53" s="1045"/>
      <c r="AL53" s="1045"/>
      <c r="AM53" s="1046"/>
    </row>
    <row r="54" spans="1:39" s="62" customFormat="1" ht="27" customHeight="1" thickBot="1" x14ac:dyDescent="0.3">
      <c r="A54" s="1071"/>
      <c r="B54" s="1054" t="s">
        <v>162</v>
      </c>
      <c r="C54" s="1054"/>
      <c r="D54" s="1054"/>
      <c r="E54" s="1054"/>
      <c r="F54" s="1054"/>
      <c r="G54" s="1079"/>
      <c r="H54" s="1080"/>
      <c r="I54" s="1080"/>
      <c r="J54" s="1080"/>
      <c r="K54" s="1080"/>
      <c r="L54" s="1081"/>
      <c r="M54" s="1055" t="s">
        <v>31</v>
      </c>
      <c r="N54" s="1056"/>
      <c r="O54" s="1056"/>
      <c r="P54" s="1056"/>
      <c r="Q54" s="1056"/>
      <c r="R54" s="1056"/>
      <c r="S54" s="1056"/>
      <c r="T54" s="1057"/>
      <c r="U54" s="1057"/>
      <c r="V54" s="1057"/>
      <c r="W54" s="1057"/>
      <c r="X54" s="136"/>
      <c r="Y54" s="137"/>
      <c r="Z54" s="137"/>
      <c r="AA54" s="138"/>
      <c r="AB54" s="137"/>
      <c r="AC54" s="137"/>
      <c r="AD54" s="137"/>
      <c r="AE54" s="139"/>
      <c r="AF54" s="1058"/>
      <c r="AG54" s="1059"/>
      <c r="AH54" s="1059"/>
      <c r="AI54" s="1059"/>
      <c r="AJ54" s="1060"/>
      <c r="AK54" s="1061"/>
      <c r="AL54" s="1061"/>
      <c r="AM54" s="1062"/>
    </row>
    <row r="55" spans="1:39" s="62" customFormat="1" ht="12" customHeight="1" x14ac:dyDescent="0.25">
      <c r="A55" s="60"/>
      <c r="B55" s="171"/>
      <c r="C55" s="171"/>
      <c r="D55" s="171"/>
      <c r="E55" s="171"/>
      <c r="F55" s="171"/>
      <c r="G55" s="171"/>
      <c r="H55" s="171"/>
      <c r="I55" s="63"/>
      <c r="J55" s="173"/>
      <c r="K55" s="173"/>
      <c r="L55" s="174"/>
      <c r="M55" s="175"/>
      <c r="N55" s="175"/>
      <c r="O55" s="175"/>
      <c r="P55" s="175"/>
      <c r="Q55" s="175"/>
      <c r="R55" s="175"/>
      <c r="S55" s="175"/>
      <c r="T55" s="174"/>
      <c r="U55" s="174"/>
      <c r="V55" s="174"/>
      <c r="W55" s="17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176"/>
      <c r="AK55" s="176"/>
      <c r="AL55" s="176"/>
      <c r="AM55" s="176"/>
    </row>
    <row r="56" spans="1:39" s="62" customFormat="1" ht="12" customHeight="1" x14ac:dyDescent="0.25">
      <c r="A56" s="60"/>
      <c r="B56" s="171"/>
      <c r="C56" s="171"/>
      <c r="D56" s="171"/>
      <c r="E56" s="171"/>
      <c r="F56" s="171"/>
      <c r="G56" s="171"/>
      <c r="H56" s="171"/>
      <c r="I56" s="63"/>
      <c r="J56" s="173"/>
      <c r="K56" s="173"/>
      <c r="L56" s="174"/>
      <c r="M56" s="175"/>
      <c r="N56" s="175"/>
      <c r="O56" s="175"/>
      <c r="P56" s="175"/>
      <c r="Q56" s="175"/>
      <c r="R56" s="175"/>
      <c r="S56" s="175"/>
      <c r="T56" s="174"/>
      <c r="U56" s="174"/>
      <c r="V56" s="174"/>
      <c r="W56" s="17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176"/>
      <c r="AK56" s="176"/>
      <c r="AL56" s="176"/>
      <c r="AM56" s="176"/>
    </row>
    <row r="57" spans="1:39" s="62" customFormat="1" ht="12" customHeight="1" x14ac:dyDescent="0.25">
      <c r="A57" s="60"/>
      <c r="B57" s="171"/>
      <c r="C57" s="171"/>
      <c r="D57" s="171"/>
      <c r="E57" s="171"/>
      <c r="F57" s="171"/>
      <c r="G57" s="171"/>
      <c r="H57" s="171"/>
      <c r="I57" s="63"/>
      <c r="J57" s="173"/>
      <c r="K57" s="173"/>
      <c r="L57" s="174"/>
      <c r="M57" s="175"/>
      <c r="N57" s="175"/>
      <c r="O57" s="175"/>
      <c r="P57" s="175"/>
      <c r="Q57" s="175"/>
      <c r="R57" s="175"/>
      <c r="S57" s="175"/>
      <c r="T57" s="174"/>
      <c r="U57" s="174"/>
      <c r="V57" s="174"/>
      <c r="W57" s="17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176"/>
      <c r="AK57" s="176"/>
      <c r="AL57" s="176"/>
      <c r="AM57" s="176"/>
    </row>
    <row r="58" spans="1:39" s="62" customFormat="1" ht="12" customHeight="1" x14ac:dyDescent="0.25">
      <c r="A58" s="60"/>
      <c r="B58" s="171"/>
      <c r="C58" s="171"/>
      <c r="D58" s="171"/>
      <c r="E58" s="171"/>
      <c r="F58" s="171"/>
      <c r="G58" s="171"/>
      <c r="H58" s="171"/>
      <c r="I58" s="63"/>
      <c r="J58" s="173"/>
      <c r="K58" s="173"/>
      <c r="L58" s="174"/>
      <c r="M58" s="175"/>
      <c r="N58" s="175"/>
      <c r="O58" s="175"/>
      <c r="P58" s="175"/>
      <c r="Q58" s="175"/>
      <c r="R58" s="175"/>
      <c r="S58" s="175"/>
      <c r="T58" s="174"/>
      <c r="U58" s="174"/>
      <c r="V58" s="174"/>
      <c r="W58" s="17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176"/>
      <c r="AK58" s="176"/>
      <c r="AL58" s="176"/>
      <c r="AM58" s="176"/>
    </row>
    <row r="59" spans="1:39" s="19" customFormat="1" ht="25.2" x14ac:dyDescent="0.4">
      <c r="A59" s="65"/>
      <c r="B59" s="66"/>
      <c r="C59" s="8"/>
      <c r="D59" s="67"/>
      <c r="E59" s="67"/>
      <c r="F59" s="67"/>
      <c r="G59" s="68"/>
      <c r="H59" s="68"/>
      <c r="I59" s="68"/>
      <c r="J59" s="1052" t="s">
        <v>216</v>
      </c>
      <c r="K59" s="1052"/>
      <c r="L59" s="1052"/>
      <c r="M59" s="1052"/>
      <c r="N59" s="1052"/>
      <c r="O59" s="1052"/>
      <c r="P59" s="1052"/>
      <c r="Q59" s="1052"/>
      <c r="R59" s="1052"/>
      <c r="S59" s="1052"/>
      <c r="T59" s="1052"/>
      <c r="U59" s="1052"/>
      <c r="V59" s="1052"/>
      <c r="W59" s="1052"/>
      <c r="X59" s="1052"/>
      <c r="Y59" s="1052"/>
      <c r="Z59" s="1052"/>
      <c r="AA59" s="1052"/>
      <c r="AB59" s="1052"/>
      <c r="AC59" s="1052"/>
      <c r="AD59" s="1052"/>
      <c r="AE59" s="1052"/>
      <c r="AF59" s="1052"/>
      <c r="AG59" s="1052"/>
      <c r="AH59" s="1052"/>
      <c r="AI59" s="1052"/>
      <c r="AJ59" s="1052"/>
      <c r="AK59" s="1052"/>
      <c r="AL59" s="1052"/>
      <c r="AM59" s="1052"/>
    </row>
    <row r="60" spans="1:39" s="69" customFormat="1" ht="24.6" x14ac:dyDescent="0.4">
      <c r="B60" s="8"/>
      <c r="C60" s="70"/>
      <c r="D60" s="71"/>
      <c r="E60" s="71"/>
      <c r="F60" s="71"/>
      <c r="G60" s="71"/>
      <c r="H60" s="72"/>
      <c r="I60" s="73"/>
      <c r="J60" s="72"/>
      <c r="K60" s="74"/>
      <c r="L60" s="74"/>
      <c r="M60" s="74"/>
      <c r="N60" s="74"/>
      <c r="O60" s="74"/>
      <c r="P60" s="68"/>
      <c r="Q60" s="68"/>
      <c r="R60" s="75"/>
      <c r="S60" s="75"/>
      <c r="T60" s="68"/>
      <c r="U60" s="68"/>
      <c r="V60" s="68"/>
      <c r="W60" s="66"/>
      <c r="X60" s="76"/>
      <c r="Y60" s="66"/>
      <c r="Z60" s="76"/>
      <c r="AA60" s="66"/>
      <c r="AB60" s="76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</row>
    <row r="61" spans="1:39" s="77" customFormat="1" ht="24.6" x14ac:dyDescent="0.25">
      <c r="B61" s="1053" t="s">
        <v>205</v>
      </c>
      <c r="C61" s="1053"/>
      <c r="D61" s="79"/>
      <c r="E61" s="80"/>
      <c r="F61" s="81"/>
      <c r="G61" s="79" t="s">
        <v>206</v>
      </c>
      <c r="H61" s="82"/>
      <c r="I61" s="78"/>
      <c r="J61" s="79"/>
      <c r="K61" s="78"/>
      <c r="L61" s="83"/>
      <c r="M61" s="83"/>
      <c r="O61" s="83"/>
      <c r="P61" s="83"/>
      <c r="Q61" s="83" t="s">
        <v>86</v>
      </c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78"/>
      <c r="AD61" s="84"/>
      <c r="AE61" s="85"/>
      <c r="AF61" s="80"/>
      <c r="AG61" s="84"/>
      <c r="AH61" s="79"/>
      <c r="AI61" s="79"/>
      <c r="AJ61" s="86" t="s">
        <v>180</v>
      </c>
      <c r="AK61" s="79"/>
      <c r="AL61" s="79"/>
      <c r="AM61" s="79"/>
    </row>
    <row r="62" spans="1:39" s="2" customFormat="1" ht="15.6" x14ac:dyDescent="0.3">
      <c r="A62" s="87"/>
      <c r="B62" s="87"/>
      <c r="C62" s="88"/>
      <c r="D62" s="89"/>
      <c r="E62" s="90"/>
      <c r="F62" s="91"/>
      <c r="G62" s="92"/>
      <c r="I62" s="93"/>
      <c r="J62" s="94"/>
      <c r="K62" s="95"/>
      <c r="L62" s="95"/>
      <c r="M62" s="95"/>
      <c r="N62" s="95"/>
      <c r="Q62" s="96"/>
      <c r="R62" s="97"/>
      <c r="S62" s="97"/>
      <c r="T62" s="97"/>
      <c r="U62" s="97"/>
      <c r="V62" s="97"/>
      <c r="W62" s="97"/>
      <c r="X62" s="97"/>
      <c r="Y62" s="97"/>
      <c r="AA62" s="92"/>
      <c r="AC62" s="93"/>
      <c r="AE62" s="94"/>
      <c r="AF62" s="95"/>
      <c r="AG62" s="95"/>
      <c r="AH62" s="95"/>
    </row>
    <row r="63" spans="1:39" s="62" customFormat="1" ht="15.6" x14ac:dyDescent="0.3">
      <c r="A63" s="98"/>
      <c r="B63" s="2"/>
      <c r="C63" s="99"/>
      <c r="D63" s="100"/>
      <c r="E63" s="101"/>
      <c r="F63" s="102"/>
      <c r="G63" s="102"/>
      <c r="H63" s="102"/>
      <c r="I63" s="91"/>
      <c r="J63" s="91"/>
      <c r="K63" s="91"/>
      <c r="L63" s="91"/>
      <c r="M63" s="93"/>
      <c r="N63" s="95"/>
      <c r="O63" s="2"/>
      <c r="P63" s="103"/>
      <c r="Q63" s="103"/>
      <c r="R63" s="103"/>
      <c r="S63" s="103"/>
      <c r="T63" s="103"/>
      <c r="U63" s="103"/>
      <c r="V63" s="103"/>
      <c r="W63" s="100"/>
      <c r="X63" s="100"/>
      <c r="Y63" s="100"/>
      <c r="Z63" s="2"/>
      <c r="AA63" s="100"/>
      <c r="AB63" s="100"/>
      <c r="AC63" s="104"/>
      <c r="AD63" s="104"/>
      <c r="AE63" s="105"/>
      <c r="AF63" s="104"/>
      <c r="AG63" s="104"/>
      <c r="AH63" s="106"/>
      <c r="AI63" s="2"/>
      <c r="AJ63" s="2"/>
      <c r="AK63" s="2"/>
      <c r="AL63" s="2"/>
      <c r="AM63" s="2"/>
    </row>
  </sheetData>
  <mergeCells count="132">
    <mergeCell ref="A1:AM1"/>
    <mergeCell ref="A3:AM3"/>
    <mergeCell ref="A4:AM4"/>
    <mergeCell ref="B5:C5"/>
    <mergeCell ref="H5:Y5"/>
    <mergeCell ref="L6:W6"/>
    <mergeCell ref="A7:C7"/>
    <mergeCell ref="F7:W7"/>
    <mergeCell ref="AD7:AM7"/>
    <mergeCell ref="B10:D10"/>
    <mergeCell ref="F10:I10"/>
    <mergeCell ref="L10:W10"/>
    <mergeCell ref="I8:X8"/>
    <mergeCell ref="A20:AM20"/>
    <mergeCell ref="L9:W9"/>
    <mergeCell ref="AD9:AM9"/>
    <mergeCell ref="AD15:AD18"/>
    <mergeCell ref="X12:AE14"/>
    <mergeCell ref="AD10:AM10"/>
    <mergeCell ref="AF12:AM12"/>
    <mergeCell ref="AF13:AM13"/>
    <mergeCell ref="AF14:AM14"/>
    <mergeCell ref="AF15:AI15"/>
    <mergeCell ref="AJ15:AM15"/>
    <mergeCell ref="X15:X18"/>
    <mergeCell ref="Y15:Y18"/>
    <mergeCell ref="AE15:AE18"/>
    <mergeCell ref="AD8:AM8"/>
    <mergeCell ref="V16:V18"/>
    <mergeCell ref="M15:M18"/>
    <mergeCell ref="N15:N18"/>
    <mergeCell ref="A21:AM21"/>
    <mergeCell ref="Z15:Z18"/>
    <mergeCell ref="AA15:AA18"/>
    <mergeCell ref="AB15:AB18"/>
    <mergeCell ref="AC15:AC18"/>
    <mergeCell ref="AF17:AF18"/>
    <mergeCell ref="AG17:AI17"/>
    <mergeCell ref="AJ17:AJ18"/>
    <mergeCell ref="AK17:AM17"/>
    <mergeCell ref="B19:D19"/>
    <mergeCell ref="E19:L19"/>
    <mergeCell ref="AF16:AI16"/>
    <mergeCell ref="AJ16:AM16"/>
    <mergeCell ref="A12:A18"/>
    <mergeCell ref="B12:D18"/>
    <mergeCell ref="E12:L18"/>
    <mergeCell ref="M12:N14"/>
    <mergeCell ref="O12:V14"/>
    <mergeCell ref="W12:W18"/>
    <mergeCell ref="T16:U17"/>
    <mergeCell ref="O15:O18"/>
    <mergeCell ref="P15:V15"/>
    <mergeCell ref="P16:Q17"/>
    <mergeCell ref="R16:S17"/>
    <mergeCell ref="B22:D22"/>
    <mergeCell ref="E22:L22"/>
    <mergeCell ref="B33:D33"/>
    <mergeCell ref="E33:L33"/>
    <mergeCell ref="B25:D25"/>
    <mergeCell ref="E25:L25"/>
    <mergeCell ref="B23:D23"/>
    <mergeCell ref="E23:L23"/>
    <mergeCell ref="B24:D24"/>
    <mergeCell ref="E24:L24"/>
    <mergeCell ref="B26:D26"/>
    <mergeCell ref="E26:L26"/>
    <mergeCell ref="B27:D27"/>
    <mergeCell ref="E28:L28"/>
    <mergeCell ref="B29:D29"/>
    <mergeCell ref="E29:L29"/>
    <mergeCell ref="B30:D30"/>
    <mergeCell ref="E30:L30"/>
    <mergeCell ref="E27:L27"/>
    <mergeCell ref="B28:D28"/>
    <mergeCell ref="E37:L37"/>
    <mergeCell ref="B38:D38"/>
    <mergeCell ref="E38:L38"/>
    <mergeCell ref="A39:L39"/>
    <mergeCell ref="E31:L31"/>
    <mergeCell ref="B32:D32"/>
    <mergeCell ref="E32:L32"/>
    <mergeCell ref="B31:D31"/>
    <mergeCell ref="A45:L45"/>
    <mergeCell ref="A34:L34"/>
    <mergeCell ref="A35:AM35"/>
    <mergeCell ref="B36:D36"/>
    <mergeCell ref="E36:L36"/>
    <mergeCell ref="A40:L40"/>
    <mergeCell ref="B37:D37"/>
    <mergeCell ref="A41:AM41"/>
    <mergeCell ref="B42:D42"/>
    <mergeCell ref="E42:L42"/>
    <mergeCell ref="B43:D43"/>
    <mergeCell ref="E43:L43"/>
    <mergeCell ref="B44:D44"/>
    <mergeCell ref="E44:L44"/>
    <mergeCell ref="A46:L46"/>
    <mergeCell ref="A47:A54"/>
    <mergeCell ref="C47:D47"/>
    <mergeCell ref="G47:L54"/>
    <mergeCell ref="C49:D49"/>
    <mergeCell ref="B53:D53"/>
    <mergeCell ref="B52:D52"/>
    <mergeCell ref="M47:W47"/>
    <mergeCell ref="AF47:AI47"/>
    <mergeCell ref="M51:W51"/>
    <mergeCell ref="AF51:AI51"/>
    <mergeCell ref="AJ47:AM47"/>
    <mergeCell ref="C48:D48"/>
    <mergeCell ref="M48:W48"/>
    <mergeCell ref="AF48:AI48"/>
    <mergeCell ref="AJ48:AM48"/>
    <mergeCell ref="M49:W49"/>
    <mergeCell ref="AF49:AI49"/>
    <mergeCell ref="AJ49:AM49"/>
    <mergeCell ref="M50:W50"/>
    <mergeCell ref="AF50:AI50"/>
    <mergeCell ref="AJ50:AM50"/>
    <mergeCell ref="AJ51:AM51"/>
    <mergeCell ref="M52:W52"/>
    <mergeCell ref="AF52:AI52"/>
    <mergeCell ref="AJ52:AM52"/>
    <mergeCell ref="J59:AM59"/>
    <mergeCell ref="B61:C61"/>
    <mergeCell ref="M53:W53"/>
    <mergeCell ref="AF53:AI53"/>
    <mergeCell ref="AJ53:AM53"/>
    <mergeCell ref="B54:F54"/>
    <mergeCell ref="M54:W54"/>
    <mergeCell ref="AF54:AI54"/>
    <mergeCell ref="AJ54:AM54"/>
  </mergeCells>
  <pageMargins left="1.1811023622047245" right="0" top="0.55118110236220474" bottom="0.47244094488188981" header="0" footer="0"/>
  <pageSetup paperSize="9" scale="39" fitToHeight="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6"/>
  <sheetViews>
    <sheetView showZeros="0" topLeftCell="A59" zoomScale="50" zoomScaleNormal="50" zoomScaleSheetLayoutView="45" workbookViewId="0">
      <selection activeCell="AN36" sqref="AN36"/>
    </sheetView>
  </sheetViews>
  <sheetFormatPr defaultColWidth="10.109375" defaultRowHeight="15" x14ac:dyDescent="0.25"/>
  <cols>
    <col min="1" max="1" width="7.6640625" style="2" customWidth="1"/>
    <col min="2" max="2" width="19.44140625" style="2" customWidth="1"/>
    <col min="3" max="3" width="27.44140625" style="3" customWidth="1"/>
    <col min="4" max="4" width="15.44140625" style="4" customWidth="1"/>
    <col min="5" max="5" width="7.88671875" style="5" customWidth="1"/>
    <col min="6" max="6" width="15.88671875" style="6" customWidth="1"/>
    <col min="7" max="7" width="11.109375" style="6" customWidth="1"/>
    <col min="8" max="8" width="5.33203125" style="6" customWidth="1"/>
    <col min="9" max="9" width="3.33203125" style="6" customWidth="1"/>
    <col min="10" max="10" width="3" style="6" customWidth="1"/>
    <col min="11" max="11" width="2.109375" style="6" hidden="1" customWidth="1"/>
    <col min="12" max="12" width="4.44140625" style="7" customWidth="1"/>
    <col min="13" max="13" width="8.44140625" style="7" customWidth="1"/>
    <col min="14" max="14" width="11.109375" style="7" customWidth="1"/>
    <col min="15" max="16" width="10" style="7" customWidth="1"/>
    <col min="17" max="17" width="7.5546875" style="7" customWidth="1"/>
    <col min="18" max="18" width="9.44140625" style="7" customWidth="1"/>
    <col min="19" max="19" width="8.5546875" style="7" customWidth="1"/>
    <col min="20" max="20" width="9" style="7" customWidth="1"/>
    <col min="21" max="21" width="7.6640625" style="7" customWidth="1"/>
    <col min="22" max="22" width="8.109375" style="7" customWidth="1"/>
    <col min="23" max="23" width="8.44140625" style="7" customWidth="1"/>
    <col min="24" max="24" width="6.109375" style="2" customWidth="1"/>
    <col min="25" max="25" width="11.109375" style="2" customWidth="1"/>
    <col min="26" max="26" width="7.109375" style="2" customWidth="1"/>
    <col min="27" max="28" width="6" style="2" customWidth="1"/>
    <col min="29" max="31" width="6.109375" style="2" customWidth="1"/>
    <col min="32" max="32" width="7.44140625" style="2" customWidth="1"/>
    <col min="33" max="33" width="7.33203125" style="2" customWidth="1"/>
    <col min="34" max="34" width="8.6640625" style="2" customWidth="1"/>
    <col min="35" max="35" width="7.88671875" style="2" customWidth="1"/>
    <col min="36" max="36" width="9.6640625" style="2" customWidth="1"/>
    <col min="37" max="38" width="6.109375" style="2" customWidth="1"/>
    <col min="39" max="39" width="7.44140625" style="2" customWidth="1"/>
    <col min="40" max="42" width="10.109375" style="1"/>
    <col min="43" max="43" width="3.109375" style="1" customWidth="1"/>
    <col min="44" max="63" width="10.109375" style="1" hidden="1" customWidth="1"/>
    <col min="64" max="64" width="57.88671875" style="1" customWidth="1"/>
    <col min="65" max="16384" width="10.109375" style="1"/>
  </cols>
  <sheetData>
    <row r="1" spans="1:39" ht="22.8" x14ac:dyDescent="0.4">
      <c r="A1" s="1233" t="s">
        <v>213</v>
      </c>
      <c r="B1" s="1233"/>
      <c r="C1" s="1233"/>
      <c r="D1" s="1233"/>
      <c r="E1" s="1233"/>
      <c r="F1" s="1233"/>
      <c r="G1" s="1233"/>
      <c r="H1" s="1233"/>
      <c r="I1" s="1233"/>
      <c r="J1" s="1233"/>
      <c r="K1" s="1233"/>
      <c r="L1" s="1233"/>
      <c r="M1" s="1233"/>
      <c r="N1" s="1233"/>
      <c r="O1" s="1233"/>
      <c r="P1" s="1233"/>
      <c r="Q1" s="1233"/>
      <c r="R1" s="1233"/>
      <c r="S1" s="1233"/>
      <c r="T1" s="1233"/>
      <c r="U1" s="1233"/>
      <c r="V1" s="1233"/>
      <c r="W1" s="1233"/>
      <c r="X1" s="1233"/>
      <c r="Y1" s="1233"/>
      <c r="Z1" s="1233"/>
      <c r="AA1" s="1233"/>
      <c r="AB1" s="1233"/>
      <c r="AC1" s="1233"/>
      <c r="AD1" s="1233"/>
      <c r="AE1" s="1233"/>
      <c r="AF1" s="1233"/>
      <c r="AG1" s="1233"/>
      <c r="AH1" s="1233"/>
      <c r="AI1" s="1233"/>
      <c r="AJ1" s="1233"/>
      <c r="AK1" s="1233"/>
      <c r="AL1" s="1233"/>
      <c r="AM1" s="1233"/>
    </row>
    <row r="2" spans="1:39" ht="7.5" customHeight="1" x14ac:dyDescent="0.25"/>
    <row r="3" spans="1:39" ht="35.4" x14ac:dyDescent="0.25">
      <c r="A3" s="1234" t="s">
        <v>0</v>
      </c>
      <c r="B3" s="1234"/>
      <c r="C3" s="1234"/>
      <c r="D3" s="1234"/>
      <c r="E3" s="1234"/>
      <c r="F3" s="1234"/>
      <c r="G3" s="1234"/>
      <c r="H3" s="1234"/>
      <c r="I3" s="1234"/>
      <c r="J3" s="1234"/>
      <c r="K3" s="1234"/>
      <c r="L3" s="1234"/>
      <c r="M3" s="1234"/>
      <c r="N3" s="1234"/>
      <c r="O3" s="1234"/>
      <c r="P3" s="1234"/>
      <c r="Q3" s="1234"/>
      <c r="R3" s="1234"/>
      <c r="S3" s="1234"/>
      <c r="T3" s="1234"/>
      <c r="U3" s="1234"/>
      <c r="V3" s="1234"/>
      <c r="W3" s="1234"/>
      <c r="X3" s="1234"/>
      <c r="Y3" s="1234"/>
      <c r="Z3" s="1234"/>
      <c r="AA3" s="1234"/>
      <c r="AB3" s="1234"/>
      <c r="AC3" s="1234"/>
      <c r="AD3" s="1234"/>
      <c r="AE3" s="1234"/>
      <c r="AF3" s="1234"/>
      <c r="AG3" s="1234"/>
      <c r="AH3" s="1234"/>
      <c r="AI3" s="1234"/>
      <c r="AJ3" s="1234"/>
      <c r="AK3" s="1234"/>
      <c r="AL3" s="1234"/>
      <c r="AM3" s="1234"/>
    </row>
    <row r="4" spans="1:39" ht="42.75" customHeight="1" x14ac:dyDescent="0.25">
      <c r="A4" s="1235" t="s">
        <v>167</v>
      </c>
      <c r="B4" s="1235"/>
      <c r="C4" s="1235"/>
      <c r="D4" s="1235"/>
      <c r="E4" s="1235"/>
      <c r="F4" s="1235"/>
      <c r="G4" s="1235"/>
      <c r="H4" s="1235"/>
      <c r="I4" s="1235"/>
      <c r="J4" s="1235"/>
      <c r="K4" s="1235"/>
      <c r="L4" s="1235"/>
      <c r="M4" s="1235"/>
      <c r="N4" s="1235"/>
      <c r="O4" s="1235"/>
      <c r="P4" s="1235"/>
      <c r="Q4" s="1235"/>
      <c r="R4" s="1235"/>
      <c r="S4" s="1235"/>
      <c r="T4" s="1235"/>
      <c r="U4" s="1235"/>
      <c r="V4" s="1235"/>
      <c r="W4" s="1235"/>
      <c r="X4" s="1235"/>
      <c r="Y4" s="1235"/>
      <c r="Z4" s="1235"/>
      <c r="AA4" s="1235"/>
      <c r="AB4" s="1235"/>
      <c r="AC4" s="1235"/>
      <c r="AD4" s="1235"/>
      <c r="AE4" s="1235"/>
      <c r="AF4" s="1235"/>
      <c r="AG4" s="1235"/>
      <c r="AH4" s="1235"/>
      <c r="AI4" s="1235"/>
      <c r="AJ4" s="1235"/>
      <c r="AK4" s="1235"/>
      <c r="AL4" s="1235"/>
      <c r="AM4" s="1235"/>
    </row>
    <row r="5" spans="1:39" ht="23.25" customHeight="1" x14ac:dyDescent="0.4">
      <c r="A5" s="8"/>
      <c r="B5" s="1236" t="s">
        <v>59</v>
      </c>
      <c r="C5" s="1236"/>
      <c r="D5" s="9"/>
      <c r="E5" s="10"/>
      <c r="F5" s="10"/>
      <c r="G5" s="10"/>
      <c r="H5" s="1237" t="s">
        <v>183</v>
      </c>
      <c r="I5" s="1237"/>
      <c r="J5" s="1237"/>
      <c r="K5" s="1237"/>
      <c r="L5" s="1237"/>
      <c r="M5" s="1237"/>
      <c r="N5" s="1237"/>
      <c r="O5" s="1237"/>
      <c r="P5" s="1237"/>
      <c r="Q5" s="1237"/>
      <c r="R5" s="1237"/>
      <c r="S5" s="1237"/>
      <c r="T5" s="1237"/>
      <c r="U5" s="1237"/>
      <c r="V5" s="1237"/>
      <c r="W5" s="1237"/>
      <c r="X5" s="1237"/>
      <c r="Y5" s="1237"/>
      <c r="Z5" s="10"/>
      <c r="AA5" s="10"/>
      <c r="AB5" s="11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ht="30" customHeight="1" x14ac:dyDescent="0.3">
      <c r="A6" s="177" t="s">
        <v>163</v>
      </c>
      <c r="B6" s="177"/>
      <c r="C6" s="177"/>
      <c r="D6" s="12"/>
      <c r="E6" s="1"/>
      <c r="F6" s="13" t="s">
        <v>60</v>
      </c>
      <c r="G6" s="14"/>
      <c r="H6" s="14"/>
      <c r="J6" s="14" t="s">
        <v>1</v>
      </c>
      <c r="K6" s="153" t="s">
        <v>1</v>
      </c>
      <c r="L6" s="1238" t="s">
        <v>145</v>
      </c>
      <c r="M6" s="1238"/>
      <c r="N6" s="1238"/>
      <c r="O6" s="1238"/>
      <c r="P6" s="1238"/>
      <c r="Q6" s="1238"/>
      <c r="R6" s="1238"/>
      <c r="S6" s="1238"/>
      <c r="T6" s="1238"/>
      <c r="U6" s="1238"/>
      <c r="V6" s="1238"/>
      <c r="W6" s="1238"/>
      <c r="X6" s="15"/>
      <c r="Y6" s="15"/>
      <c r="Z6" s="15"/>
      <c r="AA6" s="16"/>
    </row>
    <row r="7" spans="1:39" ht="29.25" customHeight="1" x14ac:dyDescent="0.3">
      <c r="A7" s="1239" t="s">
        <v>61</v>
      </c>
      <c r="B7" s="1239"/>
      <c r="C7" s="1239"/>
      <c r="D7" s="12"/>
      <c r="E7" s="1"/>
      <c r="F7" s="1240" t="s">
        <v>184</v>
      </c>
      <c r="G7" s="1240"/>
      <c r="H7" s="1240"/>
      <c r="I7" s="1240"/>
      <c r="J7" s="1240"/>
      <c r="K7" s="1240"/>
      <c r="L7" s="1240"/>
      <c r="M7" s="1240"/>
      <c r="N7" s="1240"/>
      <c r="O7" s="1240"/>
      <c r="P7" s="1240"/>
      <c r="Q7" s="1240"/>
      <c r="R7" s="1240"/>
      <c r="S7" s="1240"/>
      <c r="T7" s="1240"/>
      <c r="U7" s="1240"/>
      <c r="V7" s="1240"/>
      <c r="W7" s="1240"/>
      <c r="X7" s="15"/>
      <c r="Y7" s="17" t="s">
        <v>63</v>
      </c>
      <c r="AA7" s="16"/>
      <c r="AC7" s="18"/>
      <c r="AD7" s="1241" t="s">
        <v>64</v>
      </c>
      <c r="AE7" s="1241"/>
      <c r="AF7" s="1241"/>
      <c r="AG7" s="1241"/>
      <c r="AH7" s="1241"/>
      <c r="AI7" s="1241"/>
      <c r="AJ7" s="1241"/>
      <c r="AK7" s="1241"/>
      <c r="AL7" s="1241"/>
      <c r="AM7" s="1241"/>
    </row>
    <row r="8" spans="1:39" ht="33" customHeight="1" x14ac:dyDescent="0.35">
      <c r="A8" s="19"/>
      <c r="B8" s="19"/>
      <c r="C8" s="19"/>
      <c r="D8" s="12"/>
      <c r="E8" s="1"/>
      <c r="G8" s="15"/>
      <c r="H8" s="15"/>
      <c r="I8" s="15"/>
      <c r="J8" s="373" t="s">
        <v>260</v>
      </c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154"/>
      <c r="Y8" s="17" t="s">
        <v>2</v>
      </c>
      <c r="AA8" s="16"/>
      <c r="AC8" s="20"/>
      <c r="AD8" s="1195" t="s">
        <v>169</v>
      </c>
      <c r="AE8" s="1195"/>
      <c r="AF8" s="1195"/>
      <c r="AG8" s="1195"/>
      <c r="AH8" s="1195"/>
      <c r="AI8" s="1195"/>
      <c r="AJ8" s="1195"/>
      <c r="AK8" s="1195"/>
      <c r="AL8" s="1195"/>
      <c r="AM8" s="1195"/>
    </row>
    <row r="9" spans="1:39" ht="27" customHeight="1" x14ac:dyDescent="0.4">
      <c r="A9" s="19"/>
      <c r="B9" s="178" t="s">
        <v>165</v>
      </c>
      <c r="C9" s="178"/>
      <c r="D9" s="178"/>
      <c r="E9" s="1"/>
      <c r="F9" s="21" t="s">
        <v>65</v>
      </c>
      <c r="G9" s="14"/>
      <c r="H9" s="14"/>
      <c r="J9" s="14" t="s">
        <v>1</v>
      </c>
      <c r="K9" s="153" t="s">
        <v>1</v>
      </c>
      <c r="L9" s="1190" t="s">
        <v>66</v>
      </c>
      <c r="M9" s="1190"/>
      <c r="N9" s="1190"/>
      <c r="O9" s="1190"/>
      <c r="P9" s="1190"/>
      <c r="Q9" s="1190"/>
      <c r="R9" s="1190"/>
      <c r="S9" s="1190"/>
      <c r="T9" s="1190"/>
      <c r="U9" s="1190"/>
      <c r="V9" s="1190"/>
      <c r="W9" s="1190"/>
      <c r="X9" s="154"/>
      <c r="Y9" s="22" t="s">
        <v>146</v>
      </c>
      <c r="AA9" s="16"/>
      <c r="AC9" s="20"/>
      <c r="AD9" s="1195" t="s">
        <v>67</v>
      </c>
      <c r="AE9" s="1195"/>
      <c r="AF9" s="1195"/>
      <c r="AG9" s="1195"/>
      <c r="AH9" s="1195"/>
      <c r="AI9" s="1195"/>
      <c r="AJ9" s="1195"/>
      <c r="AK9" s="1195"/>
      <c r="AL9" s="1195"/>
      <c r="AM9" s="1195"/>
    </row>
    <row r="10" spans="1:39" ht="34.5" customHeight="1" x14ac:dyDescent="0.4">
      <c r="A10" s="19"/>
      <c r="B10" s="1188" t="s">
        <v>166</v>
      </c>
      <c r="C10" s="1188"/>
      <c r="D10" s="1188"/>
      <c r="E10" s="1"/>
      <c r="F10" s="1189" t="s">
        <v>6</v>
      </c>
      <c r="G10" s="1189"/>
      <c r="H10" s="1189"/>
      <c r="I10" s="1189"/>
      <c r="J10" s="155" t="s">
        <v>1</v>
      </c>
      <c r="K10" s="153" t="s">
        <v>1</v>
      </c>
      <c r="L10" s="1190" t="s">
        <v>168</v>
      </c>
      <c r="M10" s="1190"/>
      <c r="N10" s="1190"/>
      <c r="O10" s="1190"/>
      <c r="P10" s="1190"/>
      <c r="Q10" s="1190"/>
      <c r="R10" s="1190"/>
      <c r="S10" s="1190"/>
      <c r="T10" s="1190"/>
      <c r="U10" s="1190"/>
      <c r="V10" s="1190"/>
      <c r="W10" s="1190"/>
      <c r="X10" s="154"/>
      <c r="Y10" s="22" t="s">
        <v>5</v>
      </c>
      <c r="AA10" s="23"/>
      <c r="AC10" s="20"/>
      <c r="AD10" s="1195" t="s">
        <v>68</v>
      </c>
      <c r="AE10" s="1195"/>
      <c r="AF10" s="1195"/>
      <c r="AG10" s="1195"/>
      <c r="AH10" s="1195"/>
      <c r="AI10" s="1195"/>
      <c r="AJ10" s="1195"/>
      <c r="AK10" s="1195"/>
      <c r="AL10" s="1195"/>
      <c r="AM10" s="1195"/>
    </row>
    <row r="11" spans="1:39" ht="19.5" customHeight="1" thickBot="1" x14ac:dyDescent="0.45">
      <c r="D11" s="3"/>
      <c r="E11" s="24"/>
      <c r="I11" s="25"/>
      <c r="J11" s="7"/>
      <c r="K11" s="26"/>
      <c r="L11" s="26"/>
      <c r="M11" s="26"/>
      <c r="N11" s="26"/>
      <c r="O11" s="26"/>
      <c r="P11" s="26"/>
      <c r="Q11" s="26"/>
      <c r="R11" s="19"/>
      <c r="S11" s="19"/>
      <c r="T11" s="19"/>
      <c r="U11" s="19"/>
      <c r="V11" s="19"/>
      <c r="W11" s="19"/>
      <c r="X11" s="19"/>
      <c r="Y11" s="19"/>
      <c r="Z11" s="19"/>
      <c r="AB11" s="27"/>
    </row>
    <row r="12" spans="1:39" s="28" customFormat="1" ht="46.5" customHeight="1" thickBot="1" x14ac:dyDescent="0.3">
      <c r="A12" s="1142" t="s">
        <v>69</v>
      </c>
      <c r="B12" s="1145" t="s">
        <v>170</v>
      </c>
      <c r="C12" s="1145"/>
      <c r="D12" s="1146"/>
      <c r="E12" s="1151" t="s">
        <v>70</v>
      </c>
      <c r="F12" s="1152"/>
      <c r="G12" s="1152"/>
      <c r="H12" s="1152"/>
      <c r="I12" s="1152"/>
      <c r="J12" s="1152"/>
      <c r="K12" s="1152"/>
      <c r="L12" s="1153"/>
      <c r="M12" s="1151" t="s">
        <v>246</v>
      </c>
      <c r="N12" s="1160"/>
      <c r="O12" s="1165" t="s">
        <v>8</v>
      </c>
      <c r="P12" s="1166"/>
      <c r="Q12" s="1166"/>
      <c r="R12" s="1166"/>
      <c r="S12" s="1166"/>
      <c r="T12" s="1166"/>
      <c r="U12" s="1167"/>
      <c r="V12" s="1168"/>
      <c r="W12" s="1177" t="s">
        <v>9</v>
      </c>
      <c r="X12" s="1196" t="s">
        <v>10</v>
      </c>
      <c r="Y12" s="1197"/>
      <c r="Z12" s="1197"/>
      <c r="AA12" s="1197"/>
      <c r="AB12" s="1197"/>
      <c r="AC12" s="1197"/>
      <c r="AD12" s="1197"/>
      <c r="AE12" s="1198"/>
      <c r="AF12" s="1205" t="s">
        <v>73</v>
      </c>
      <c r="AG12" s="1206"/>
      <c r="AH12" s="1206"/>
      <c r="AI12" s="1206"/>
      <c r="AJ12" s="1206"/>
      <c r="AK12" s="1206"/>
      <c r="AL12" s="1206"/>
      <c r="AM12" s="1207"/>
    </row>
    <row r="13" spans="1:39" s="28" customFormat="1" ht="23.4" thickBot="1" x14ac:dyDescent="0.3">
      <c r="A13" s="1143"/>
      <c r="B13" s="1147"/>
      <c r="C13" s="1147"/>
      <c r="D13" s="1148"/>
      <c r="E13" s="1154"/>
      <c r="F13" s="1155"/>
      <c r="G13" s="1155"/>
      <c r="H13" s="1155"/>
      <c r="I13" s="1155"/>
      <c r="J13" s="1155"/>
      <c r="K13" s="1155"/>
      <c r="L13" s="1156"/>
      <c r="M13" s="1161"/>
      <c r="N13" s="1162"/>
      <c r="O13" s="1169"/>
      <c r="P13" s="1170"/>
      <c r="Q13" s="1170"/>
      <c r="R13" s="1170"/>
      <c r="S13" s="1170"/>
      <c r="T13" s="1170"/>
      <c r="U13" s="1171"/>
      <c r="V13" s="1172"/>
      <c r="W13" s="1178"/>
      <c r="X13" s="1199"/>
      <c r="Y13" s="1200"/>
      <c r="Z13" s="1200"/>
      <c r="AA13" s="1200"/>
      <c r="AB13" s="1200"/>
      <c r="AC13" s="1200"/>
      <c r="AD13" s="1200"/>
      <c r="AE13" s="1201"/>
      <c r="AF13" s="1325" t="s">
        <v>147</v>
      </c>
      <c r="AG13" s="1326"/>
      <c r="AH13" s="1326"/>
      <c r="AI13" s="1326"/>
      <c r="AJ13" s="1326"/>
      <c r="AK13" s="1326"/>
      <c r="AL13" s="1326"/>
      <c r="AM13" s="1327"/>
    </row>
    <row r="14" spans="1:39" s="28" customFormat="1" ht="32.25" customHeight="1" thickBot="1" x14ac:dyDescent="0.3">
      <c r="A14" s="1143"/>
      <c r="B14" s="1147"/>
      <c r="C14" s="1147"/>
      <c r="D14" s="1148"/>
      <c r="E14" s="1154"/>
      <c r="F14" s="1155"/>
      <c r="G14" s="1155"/>
      <c r="H14" s="1155"/>
      <c r="I14" s="1155"/>
      <c r="J14" s="1155"/>
      <c r="K14" s="1155"/>
      <c r="L14" s="1156"/>
      <c r="M14" s="1163"/>
      <c r="N14" s="1164"/>
      <c r="O14" s="1173"/>
      <c r="P14" s="1174"/>
      <c r="Q14" s="1174"/>
      <c r="R14" s="1174"/>
      <c r="S14" s="1174"/>
      <c r="T14" s="1174"/>
      <c r="U14" s="1175"/>
      <c r="V14" s="1176"/>
      <c r="W14" s="1178"/>
      <c r="X14" s="1202"/>
      <c r="Y14" s="1203"/>
      <c r="Z14" s="1203"/>
      <c r="AA14" s="1203"/>
      <c r="AB14" s="1203"/>
      <c r="AC14" s="1203"/>
      <c r="AD14" s="1203"/>
      <c r="AE14" s="1204"/>
      <c r="AF14" s="1211" t="s">
        <v>261</v>
      </c>
      <c r="AG14" s="1212"/>
      <c r="AH14" s="1212"/>
      <c r="AI14" s="1212"/>
      <c r="AJ14" s="1213"/>
      <c r="AK14" s="1213"/>
      <c r="AL14" s="1213"/>
      <c r="AM14" s="1214"/>
    </row>
    <row r="15" spans="1:39" s="28" customFormat="1" ht="27.75" customHeight="1" x14ac:dyDescent="0.25">
      <c r="A15" s="1143"/>
      <c r="B15" s="1147"/>
      <c r="C15" s="1147"/>
      <c r="D15" s="1148"/>
      <c r="E15" s="1154"/>
      <c r="F15" s="1155"/>
      <c r="G15" s="1155"/>
      <c r="H15" s="1155"/>
      <c r="I15" s="1155"/>
      <c r="J15" s="1155"/>
      <c r="K15" s="1155"/>
      <c r="L15" s="1156"/>
      <c r="M15" s="1227" t="s">
        <v>11</v>
      </c>
      <c r="N15" s="1230" t="s">
        <v>12</v>
      </c>
      <c r="O15" s="1181" t="s">
        <v>13</v>
      </c>
      <c r="P15" s="1184" t="s">
        <v>14</v>
      </c>
      <c r="Q15" s="1185"/>
      <c r="R15" s="1185"/>
      <c r="S15" s="1185"/>
      <c r="T15" s="1185"/>
      <c r="U15" s="1185"/>
      <c r="V15" s="1186"/>
      <c r="W15" s="1178"/>
      <c r="X15" s="1220" t="s">
        <v>15</v>
      </c>
      <c r="Y15" s="1124" t="s">
        <v>16</v>
      </c>
      <c r="Z15" s="1124" t="s">
        <v>17</v>
      </c>
      <c r="AA15" s="1126" t="s">
        <v>18</v>
      </c>
      <c r="AB15" s="1126" t="s">
        <v>19</v>
      </c>
      <c r="AC15" s="1124" t="s">
        <v>74</v>
      </c>
      <c r="AD15" s="1124" t="s">
        <v>20</v>
      </c>
      <c r="AE15" s="1222" t="s">
        <v>21</v>
      </c>
      <c r="AF15" s="1215" t="s">
        <v>148</v>
      </c>
      <c r="AG15" s="1216"/>
      <c r="AH15" s="1216"/>
      <c r="AI15" s="1216"/>
      <c r="AJ15" s="1217" t="s">
        <v>149</v>
      </c>
      <c r="AK15" s="1218"/>
      <c r="AL15" s="1218"/>
      <c r="AM15" s="1219"/>
    </row>
    <row r="16" spans="1:39" s="30" customFormat="1" ht="25.5" customHeight="1" thickBot="1" x14ac:dyDescent="0.3">
      <c r="A16" s="1143"/>
      <c r="B16" s="1147"/>
      <c r="C16" s="1147"/>
      <c r="D16" s="1148"/>
      <c r="E16" s="1154"/>
      <c r="F16" s="1155"/>
      <c r="G16" s="1155"/>
      <c r="H16" s="1155"/>
      <c r="I16" s="1155"/>
      <c r="J16" s="1155"/>
      <c r="K16" s="1155"/>
      <c r="L16" s="1156"/>
      <c r="M16" s="1228"/>
      <c r="N16" s="1231"/>
      <c r="O16" s="1182"/>
      <c r="P16" s="1187" t="s">
        <v>22</v>
      </c>
      <c r="Q16" s="1180"/>
      <c r="R16" s="1180" t="s">
        <v>75</v>
      </c>
      <c r="S16" s="1180"/>
      <c r="T16" s="1180" t="s">
        <v>76</v>
      </c>
      <c r="U16" s="1180"/>
      <c r="V16" s="1225" t="s">
        <v>35</v>
      </c>
      <c r="W16" s="1178"/>
      <c r="X16" s="1220"/>
      <c r="Y16" s="1124"/>
      <c r="Z16" s="1124"/>
      <c r="AA16" s="1126"/>
      <c r="AB16" s="1126"/>
      <c r="AC16" s="1124"/>
      <c r="AD16" s="1124"/>
      <c r="AE16" s="1222"/>
      <c r="AF16" s="1137" t="s">
        <v>32</v>
      </c>
      <c r="AG16" s="1138"/>
      <c r="AH16" s="1138"/>
      <c r="AI16" s="1138"/>
      <c r="AJ16" s="1139" t="s">
        <v>32</v>
      </c>
      <c r="AK16" s="1140"/>
      <c r="AL16" s="1140"/>
      <c r="AM16" s="1141"/>
    </row>
    <row r="17" spans="1:39" s="30" customFormat="1" ht="39.75" customHeight="1" x14ac:dyDescent="0.25">
      <c r="A17" s="1143"/>
      <c r="B17" s="1147"/>
      <c r="C17" s="1147"/>
      <c r="D17" s="1148"/>
      <c r="E17" s="1154"/>
      <c r="F17" s="1155"/>
      <c r="G17" s="1155"/>
      <c r="H17" s="1155"/>
      <c r="I17" s="1155"/>
      <c r="J17" s="1155"/>
      <c r="K17" s="1155"/>
      <c r="L17" s="1156"/>
      <c r="M17" s="1228"/>
      <c r="N17" s="1231"/>
      <c r="O17" s="1182"/>
      <c r="P17" s="1187"/>
      <c r="Q17" s="1180"/>
      <c r="R17" s="1180"/>
      <c r="S17" s="1180"/>
      <c r="T17" s="1180"/>
      <c r="U17" s="1180"/>
      <c r="V17" s="1225"/>
      <c r="W17" s="1178"/>
      <c r="X17" s="1220"/>
      <c r="Y17" s="1124"/>
      <c r="Z17" s="1124"/>
      <c r="AA17" s="1126"/>
      <c r="AB17" s="1126"/>
      <c r="AC17" s="1124"/>
      <c r="AD17" s="1124"/>
      <c r="AE17" s="1223"/>
      <c r="AF17" s="1128" t="s">
        <v>13</v>
      </c>
      <c r="AG17" s="1130" t="s">
        <v>23</v>
      </c>
      <c r="AH17" s="1130"/>
      <c r="AI17" s="1130"/>
      <c r="AJ17" s="1128" t="s">
        <v>13</v>
      </c>
      <c r="AK17" s="1130" t="s">
        <v>23</v>
      </c>
      <c r="AL17" s="1130"/>
      <c r="AM17" s="1131"/>
    </row>
    <row r="18" spans="1:39" s="30" customFormat="1" ht="217.95" customHeight="1" thickBot="1" x14ac:dyDescent="0.3">
      <c r="A18" s="1144"/>
      <c r="B18" s="1149"/>
      <c r="C18" s="1149"/>
      <c r="D18" s="1150"/>
      <c r="E18" s="1157"/>
      <c r="F18" s="1158"/>
      <c r="G18" s="1158"/>
      <c r="H18" s="1158"/>
      <c r="I18" s="1158"/>
      <c r="J18" s="1158"/>
      <c r="K18" s="1158"/>
      <c r="L18" s="1159"/>
      <c r="M18" s="1229"/>
      <c r="N18" s="1232"/>
      <c r="O18" s="1183"/>
      <c r="P18" s="31" t="s">
        <v>77</v>
      </c>
      <c r="Q18" s="32" t="s">
        <v>78</v>
      </c>
      <c r="R18" s="32" t="s">
        <v>77</v>
      </c>
      <c r="S18" s="32" t="s">
        <v>78</v>
      </c>
      <c r="T18" s="32" t="s">
        <v>77</v>
      </c>
      <c r="U18" s="32" t="s">
        <v>78</v>
      </c>
      <c r="V18" s="1226"/>
      <c r="W18" s="1179"/>
      <c r="X18" s="1221"/>
      <c r="Y18" s="1125"/>
      <c r="Z18" s="1125"/>
      <c r="AA18" s="1127"/>
      <c r="AB18" s="1127"/>
      <c r="AC18" s="1125"/>
      <c r="AD18" s="1125"/>
      <c r="AE18" s="1224"/>
      <c r="AF18" s="1129"/>
      <c r="AG18" s="33" t="s">
        <v>22</v>
      </c>
      <c r="AH18" s="33" t="s">
        <v>24</v>
      </c>
      <c r="AI18" s="33" t="s">
        <v>36</v>
      </c>
      <c r="AJ18" s="1129"/>
      <c r="AK18" s="33" t="s">
        <v>22</v>
      </c>
      <c r="AL18" s="33" t="s">
        <v>24</v>
      </c>
      <c r="AM18" s="34" t="s">
        <v>36</v>
      </c>
    </row>
    <row r="19" spans="1:39" s="51" customFormat="1" ht="21.75" customHeight="1" thickBot="1" x14ac:dyDescent="0.3">
      <c r="A19" s="35">
        <v>1</v>
      </c>
      <c r="B19" s="1132">
        <v>2</v>
      </c>
      <c r="C19" s="1132"/>
      <c r="D19" s="1133"/>
      <c r="E19" s="1134">
        <v>3</v>
      </c>
      <c r="F19" s="1135"/>
      <c r="G19" s="1135"/>
      <c r="H19" s="1135"/>
      <c r="I19" s="1135"/>
      <c r="J19" s="1135"/>
      <c r="K19" s="1135"/>
      <c r="L19" s="1136"/>
      <c r="M19" s="36">
        <v>4</v>
      </c>
      <c r="N19" s="37">
        <v>5</v>
      </c>
      <c r="O19" s="38">
        <v>6</v>
      </c>
      <c r="P19" s="39">
        <v>7</v>
      </c>
      <c r="Q19" s="39">
        <v>8</v>
      </c>
      <c r="R19" s="39">
        <v>9</v>
      </c>
      <c r="S19" s="39">
        <v>10</v>
      </c>
      <c r="T19" s="39">
        <v>11</v>
      </c>
      <c r="U19" s="40">
        <v>12</v>
      </c>
      <c r="V19" s="41">
        <v>13</v>
      </c>
      <c r="W19" s="42">
        <v>14</v>
      </c>
      <c r="X19" s="38">
        <v>15</v>
      </c>
      <c r="Y19" s="43">
        <v>16</v>
      </c>
      <c r="Z19" s="43">
        <v>17</v>
      </c>
      <c r="AA19" s="43">
        <v>18</v>
      </c>
      <c r="AB19" s="43">
        <v>19</v>
      </c>
      <c r="AC19" s="43">
        <v>20</v>
      </c>
      <c r="AD19" s="37">
        <v>21</v>
      </c>
      <c r="AE19" s="44">
        <v>22</v>
      </c>
      <c r="AF19" s="45">
        <v>23</v>
      </c>
      <c r="AG19" s="46">
        <v>24</v>
      </c>
      <c r="AH19" s="46">
        <v>25</v>
      </c>
      <c r="AI19" s="47">
        <v>26</v>
      </c>
      <c r="AJ19" s="48">
        <v>27</v>
      </c>
      <c r="AK19" s="49">
        <v>28</v>
      </c>
      <c r="AL19" s="49">
        <v>29</v>
      </c>
      <c r="AM19" s="50">
        <v>30</v>
      </c>
    </row>
    <row r="20" spans="1:39" s="52" customFormat="1" ht="33" customHeight="1" thickBot="1" x14ac:dyDescent="0.3">
      <c r="A20" s="1192" t="s">
        <v>188</v>
      </c>
      <c r="B20" s="1193"/>
      <c r="C20" s="1193"/>
      <c r="D20" s="1193"/>
      <c r="E20" s="1193"/>
      <c r="F20" s="1193"/>
      <c r="G20" s="1193"/>
      <c r="H20" s="1193"/>
      <c r="I20" s="1193"/>
      <c r="J20" s="1193"/>
      <c r="K20" s="1193"/>
      <c r="L20" s="1193"/>
      <c r="M20" s="1193"/>
      <c r="N20" s="1193"/>
      <c r="O20" s="1193"/>
      <c r="P20" s="1193"/>
      <c r="Q20" s="1193"/>
      <c r="R20" s="1193"/>
      <c r="S20" s="1193"/>
      <c r="T20" s="1193"/>
      <c r="U20" s="1193"/>
      <c r="V20" s="1193"/>
      <c r="W20" s="1193"/>
      <c r="X20" s="1193"/>
      <c r="Y20" s="1193"/>
      <c r="Z20" s="1193"/>
      <c r="AA20" s="1193"/>
      <c r="AB20" s="1193"/>
      <c r="AC20" s="1193"/>
      <c r="AD20" s="1193"/>
      <c r="AE20" s="1193"/>
      <c r="AF20" s="1193"/>
      <c r="AG20" s="1193"/>
      <c r="AH20" s="1193"/>
      <c r="AI20" s="1193"/>
      <c r="AJ20" s="1193"/>
      <c r="AK20" s="1193"/>
      <c r="AL20" s="1193"/>
      <c r="AM20" s="1194"/>
    </row>
    <row r="21" spans="1:39" s="52" customFormat="1" ht="33" customHeight="1" thickBot="1" x14ac:dyDescent="0.3">
      <c r="A21" s="1121" t="s">
        <v>176</v>
      </c>
      <c r="B21" s="1122"/>
      <c r="C21" s="1122"/>
      <c r="D21" s="1122"/>
      <c r="E21" s="1122"/>
      <c r="F21" s="1122"/>
      <c r="G21" s="1122"/>
      <c r="H21" s="1122"/>
      <c r="I21" s="1122"/>
      <c r="J21" s="1122"/>
      <c r="K21" s="1122"/>
      <c r="L21" s="1122"/>
      <c r="M21" s="1122"/>
      <c r="N21" s="1122"/>
      <c r="O21" s="1122"/>
      <c r="P21" s="1122"/>
      <c r="Q21" s="1122"/>
      <c r="R21" s="1122"/>
      <c r="S21" s="1122"/>
      <c r="T21" s="1122"/>
      <c r="U21" s="1122"/>
      <c r="V21" s="1122"/>
      <c r="W21" s="1122"/>
      <c r="X21" s="1122"/>
      <c r="Y21" s="1122"/>
      <c r="Z21" s="1122"/>
      <c r="AA21" s="1122"/>
      <c r="AB21" s="1122"/>
      <c r="AC21" s="1122"/>
      <c r="AD21" s="1122"/>
      <c r="AE21" s="1122"/>
      <c r="AF21" s="1122"/>
      <c r="AG21" s="1122"/>
      <c r="AH21" s="1122"/>
      <c r="AI21" s="1122"/>
      <c r="AJ21" s="1122"/>
      <c r="AK21" s="1122"/>
      <c r="AL21" s="1122"/>
      <c r="AM21" s="1123"/>
    </row>
    <row r="22" spans="1:39" s="53" customFormat="1" ht="49.5" customHeight="1" x14ac:dyDescent="0.4">
      <c r="A22" s="192">
        <v>1</v>
      </c>
      <c r="B22" s="1314" t="s">
        <v>186</v>
      </c>
      <c r="C22" s="1314"/>
      <c r="D22" s="1324"/>
      <c r="E22" s="1316" t="s">
        <v>58</v>
      </c>
      <c r="F22" s="1317"/>
      <c r="G22" s="1317"/>
      <c r="H22" s="1317"/>
      <c r="I22" s="1317"/>
      <c r="J22" s="1317"/>
      <c r="K22" s="1317"/>
      <c r="L22" s="1318"/>
      <c r="M22" s="199">
        <v>4</v>
      </c>
      <c r="N22" s="198">
        <f t="shared" ref="N22:N28" si="0">30*M22</f>
        <v>120</v>
      </c>
      <c r="O22" s="143">
        <f t="shared" ref="O22:O27" si="1">P22+R22+T22</f>
        <v>72</v>
      </c>
      <c r="P22" s="197">
        <v>36</v>
      </c>
      <c r="Q22" s="119"/>
      <c r="R22" s="119">
        <v>36</v>
      </c>
      <c r="S22" s="119"/>
      <c r="T22" s="119"/>
      <c r="U22" s="119"/>
      <c r="V22" s="198"/>
      <c r="W22" s="143">
        <f t="shared" ref="W22:W27" si="2">N22-O22</f>
        <v>48</v>
      </c>
      <c r="X22" s="197">
        <v>3</v>
      </c>
      <c r="Y22" s="119"/>
      <c r="Z22" s="119">
        <v>3</v>
      </c>
      <c r="AA22" s="119"/>
      <c r="AB22" s="119"/>
      <c r="AC22" s="119">
        <v>3</v>
      </c>
      <c r="AD22" s="200"/>
      <c r="AE22" s="201"/>
      <c r="AF22" s="118">
        <f>AG22+AH22+AI22</f>
        <v>4</v>
      </c>
      <c r="AG22" s="202">
        <v>2</v>
      </c>
      <c r="AH22" s="119">
        <v>2</v>
      </c>
      <c r="AI22" s="120"/>
      <c r="AJ22" s="197"/>
      <c r="AK22" s="119"/>
      <c r="AL22" s="119"/>
      <c r="AM22" s="203"/>
    </row>
    <row r="23" spans="1:39" s="180" customFormat="1" ht="30" customHeight="1" x14ac:dyDescent="0.4">
      <c r="A23" s="183">
        <v>2</v>
      </c>
      <c r="B23" s="1306" t="s">
        <v>156</v>
      </c>
      <c r="C23" s="1306"/>
      <c r="D23" s="1321"/>
      <c r="E23" s="1118" t="s">
        <v>37</v>
      </c>
      <c r="F23" s="1119"/>
      <c r="G23" s="1119"/>
      <c r="H23" s="1119"/>
      <c r="I23" s="1119"/>
      <c r="J23" s="1119"/>
      <c r="K23" s="1119"/>
      <c r="L23" s="1120"/>
      <c r="M23" s="127">
        <v>2.5</v>
      </c>
      <c r="N23" s="123">
        <f t="shared" si="0"/>
        <v>75</v>
      </c>
      <c r="O23" s="144">
        <f t="shared" si="1"/>
        <v>72</v>
      </c>
      <c r="P23" s="127"/>
      <c r="Q23" s="122"/>
      <c r="R23" s="122">
        <v>72</v>
      </c>
      <c r="S23" s="122"/>
      <c r="T23" s="122"/>
      <c r="U23" s="122"/>
      <c r="V23" s="123"/>
      <c r="W23" s="144">
        <f t="shared" si="2"/>
        <v>3</v>
      </c>
      <c r="X23" s="127"/>
      <c r="Y23" s="122">
        <v>4</v>
      </c>
      <c r="Z23" s="122">
        <v>3</v>
      </c>
      <c r="AA23" s="122"/>
      <c r="AB23" s="122"/>
      <c r="AC23" s="122"/>
      <c r="AD23" s="122"/>
      <c r="AE23" s="123"/>
      <c r="AF23" s="121">
        <f>SUM(AG23:AI23)</f>
        <v>2</v>
      </c>
      <c r="AG23" s="122"/>
      <c r="AH23" s="122">
        <v>2</v>
      </c>
      <c r="AI23" s="124"/>
      <c r="AJ23" s="127">
        <f>SUM(AK23:AM23)</f>
        <v>2</v>
      </c>
      <c r="AK23" s="122"/>
      <c r="AL23" s="122">
        <v>2</v>
      </c>
      <c r="AM23" s="150"/>
    </row>
    <row r="24" spans="1:39" s="179" customFormat="1" ht="48" customHeight="1" x14ac:dyDescent="0.4">
      <c r="A24" s="183">
        <v>3</v>
      </c>
      <c r="B24" s="1306" t="s">
        <v>185</v>
      </c>
      <c r="C24" s="1306"/>
      <c r="D24" s="1321"/>
      <c r="E24" s="1118" t="s">
        <v>157</v>
      </c>
      <c r="F24" s="1119"/>
      <c r="G24" s="1119"/>
      <c r="H24" s="1119"/>
      <c r="I24" s="1119"/>
      <c r="J24" s="1119"/>
      <c r="K24" s="1119"/>
      <c r="L24" s="1120"/>
      <c r="M24" s="127">
        <v>3</v>
      </c>
      <c r="N24" s="123">
        <f t="shared" si="0"/>
        <v>90</v>
      </c>
      <c r="O24" s="144">
        <f t="shared" si="1"/>
        <v>72</v>
      </c>
      <c r="P24" s="127"/>
      <c r="Q24" s="122"/>
      <c r="R24" s="122">
        <v>72</v>
      </c>
      <c r="S24" s="122"/>
      <c r="T24" s="122"/>
      <c r="U24" s="122"/>
      <c r="V24" s="123"/>
      <c r="W24" s="144">
        <f t="shared" si="2"/>
        <v>18</v>
      </c>
      <c r="X24" s="127"/>
      <c r="Y24" s="122">
        <v>4</v>
      </c>
      <c r="Z24" s="122">
        <v>3</v>
      </c>
      <c r="AA24" s="122"/>
      <c r="AB24" s="122"/>
      <c r="AC24" s="122"/>
      <c r="AD24" s="122"/>
      <c r="AE24" s="123"/>
      <c r="AF24" s="121">
        <f>SUM(AG24:AI24)</f>
        <v>2</v>
      </c>
      <c r="AG24" s="122"/>
      <c r="AH24" s="122">
        <v>2</v>
      </c>
      <c r="AI24" s="124"/>
      <c r="AJ24" s="127">
        <f>SUM(AK24:AM24)</f>
        <v>2</v>
      </c>
      <c r="AK24" s="122"/>
      <c r="AL24" s="122">
        <v>2</v>
      </c>
      <c r="AM24" s="150"/>
    </row>
    <row r="25" spans="1:39" s="181" customFormat="1" ht="48" customHeight="1" x14ac:dyDescent="0.4">
      <c r="A25" s="183">
        <v>4</v>
      </c>
      <c r="B25" s="1306" t="s">
        <v>150</v>
      </c>
      <c r="C25" s="1306"/>
      <c r="D25" s="1321"/>
      <c r="E25" s="1118" t="s">
        <v>151</v>
      </c>
      <c r="F25" s="1119"/>
      <c r="G25" s="1119"/>
      <c r="H25" s="1119"/>
      <c r="I25" s="1119"/>
      <c r="J25" s="1119"/>
      <c r="K25" s="1119"/>
      <c r="L25" s="1120"/>
      <c r="M25" s="127">
        <v>5</v>
      </c>
      <c r="N25" s="107">
        <f t="shared" si="0"/>
        <v>150</v>
      </c>
      <c r="O25" s="144">
        <f t="shared" si="1"/>
        <v>72</v>
      </c>
      <c r="P25" s="127">
        <v>36</v>
      </c>
      <c r="Q25" s="122"/>
      <c r="R25" s="122">
        <v>36</v>
      </c>
      <c r="S25" s="122"/>
      <c r="T25" s="122"/>
      <c r="U25" s="122"/>
      <c r="V25" s="123"/>
      <c r="W25" s="144">
        <f t="shared" si="2"/>
        <v>78</v>
      </c>
      <c r="X25" s="127">
        <v>3</v>
      </c>
      <c r="Y25" s="122"/>
      <c r="Z25" s="122">
        <v>3</v>
      </c>
      <c r="AA25" s="122"/>
      <c r="AB25" s="122"/>
      <c r="AC25" s="122">
        <v>3</v>
      </c>
      <c r="AD25" s="122"/>
      <c r="AE25" s="123"/>
      <c r="AF25" s="121">
        <f>AG25+AH25+AI25</f>
        <v>4</v>
      </c>
      <c r="AG25" s="122">
        <v>2</v>
      </c>
      <c r="AH25" s="122">
        <v>2</v>
      </c>
      <c r="AI25" s="124"/>
      <c r="AJ25" s="127"/>
      <c r="AK25" s="122"/>
      <c r="AL25" s="122"/>
      <c r="AM25" s="150"/>
    </row>
    <row r="26" spans="1:39" s="181" customFormat="1" ht="48" customHeight="1" x14ac:dyDescent="0.4">
      <c r="A26" s="183">
        <v>5</v>
      </c>
      <c r="B26" s="1306" t="s">
        <v>152</v>
      </c>
      <c r="C26" s="1306"/>
      <c r="D26" s="1321"/>
      <c r="E26" s="1118" t="s">
        <v>151</v>
      </c>
      <c r="F26" s="1119"/>
      <c r="G26" s="1119"/>
      <c r="H26" s="1119"/>
      <c r="I26" s="1119"/>
      <c r="J26" s="1119"/>
      <c r="K26" s="1119"/>
      <c r="L26" s="1120"/>
      <c r="M26" s="204">
        <v>3.5</v>
      </c>
      <c r="N26" s="107">
        <f t="shared" si="0"/>
        <v>105</v>
      </c>
      <c r="O26" s="144">
        <f t="shared" si="1"/>
        <v>72</v>
      </c>
      <c r="P26" s="127">
        <v>36</v>
      </c>
      <c r="Q26" s="122"/>
      <c r="R26" s="122">
        <v>36</v>
      </c>
      <c r="S26" s="122"/>
      <c r="T26" s="122"/>
      <c r="U26" s="122"/>
      <c r="V26" s="123"/>
      <c r="W26" s="144">
        <f t="shared" si="2"/>
        <v>33</v>
      </c>
      <c r="X26" s="127"/>
      <c r="Y26" s="122">
        <v>4</v>
      </c>
      <c r="Z26" s="122">
        <v>4</v>
      </c>
      <c r="AA26" s="122"/>
      <c r="AB26" s="122"/>
      <c r="AC26" s="122">
        <v>4</v>
      </c>
      <c r="AD26" s="122"/>
      <c r="AE26" s="123"/>
      <c r="AF26" s="121"/>
      <c r="AG26" s="122"/>
      <c r="AH26" s="122"/>
      <c r="AI26" s="124"/>
      <c r="AJ26" s="127">
        <f>AK26+AL26+AM26</f>
        <v>4</v>
      </c>
      <c r="AK26" s="122">
        <v>2</v>
      </c>
      <c r="AL26" s="122">
        <v>2</v>
      </c>
      <c r="AM26" s="150"/>
    </row>
    <row r="27" spans="1:39" s="182" customFormat="1" ht="35.4" customHeight="1" x14ac:dyDescent="0.4">
      <c r="A27" s="183">
        <v>6</v>
      </c>
      <c r="B27" s="1306" t="s">
        <v>222</v>
      </c>
      <c r="C27" s="1306"/>
      <c r="D27" s="1321"/>
      <c r="E27" s="1118" t="s">
        <v>168</v>
      </c>
      <c r="F27" s="1119"/>
      <c r="G27" s="1119"/>
      <c r="H27" s="1119"/>
      <c r="I27" s="1119"/>
      <c r="J27" s="1119"/>
      <c r="K27" s="1119"/>
      <c r="L27" s="1120"/>
      <c r="M27" s="211">
        <v>7</v>
      </c>
      <c r="N27" s="107">
        <f t="shared" si="0"/>
        <v>210</v>
      </c>
      <c r="O27" s="144">
        <f t="shared" si="1"/>
        <v>108</v>
      </c>
      <c r="P27" s="127">
        <v>36</v>
      </c>
      <c r="Q27" s="122"/>
      <c r="R27" s="122"/>
      <c r="S27" s="122"/>
      <c r="T27" s="122">
        <v>72</v>
      </c>
      <c r="U27" s="122"/>
      <c r="V27" s="123"/>
      <c r="W27" s="144">
        <f t="shared" si="2"/>
        <v>102</v>
      </c>
      <c r="X27" s="127"/>
      <c r="Y27" s="122">
        <v>3</v>
      </c>
      <c r="Z27" s="122">
        <v>3</v>
      </c>
      <c r="AA27" s="122"/>
      <c r="AB27" s="122"/>
      <c r="AC27" s="122"/>
      <c r="AD27" s="122"/>
      <c r="AE27" s="123"/>
      <c r="AF27" s="121">
        <f>AG27+AH27+AI27</f>
        <v>6</v>
      </c>
      <c r="AG27" s="122">
        <v>2</v>
      </c>
      <c r="AH27" s="122"/>
      <c r="AI27" s="124">
        <v>4</v>
      </c>
      <c r="AJ27" s="127"/>
      <c r="AK27" s="122"/>
      <c r="AL27" s="122"/>
      <c r="AM27" s="150"/>
    </row>
    <row r="28" spans="1:39" s="182" customFormat="1" ht="36" customHeight="1" thickBot="1" x14ac:dyDescent="0.45">
      <c r="A28" s="185">
        <v>7</v>
      </c>
      <c r="B28" s="1322" t="s">
        <v>224</v>
      </c>
      <c r="C28" s="1322"/>
      <c r="D28" s="1323"/>
      <c r="E28" s="1118" t="s">
        <v>168</v>
      </c>
      <c r="F28" s="1119"/>
      <c r="G28" s="1119"/>
      <c r="H28" s="1119"/>
      <c r="I28" s="1119"/>
      <c r="J28" s="1119"/>
      <c r="K28" s="1119"/>
      <c r="L28" s="1120"/>
      <c r="M28" s="214">
        <v>1</v>
      </c>
      <c r="N28" s="108">
        <f t="shared" si="0"/>
        <v>30</v>
      </c>
      <c r="O28" s="109">
        <v>30</v>
      </c>
      <c r="P28" s="110"/>
      <c r="Q28" s="111"/>
      <c r="R28" s="111"/>
      <c r="S28" s="111"/>
      <c r="T28" s="111"/>
      <c r="U28" s="111"/>
      <c r="V28" s="112"/>
      <c r="W28" s="109">
        <v>30</v>
      </c>
      <c r="X28" s="110"/>
      <c r="Y28" s="111">
        <v>3</v>
      </c>
      <c r="Z28" s="111"/>
      <c r="AA28" s="111"/>
      <c r="AB28" s="111">
        <v>3</v>
      </c>
      <c r="AC28" s="111"/>
      <c r="AD28" s="111"/>
      <c r="AE28" s="112"/>
      <c r="AF28" s="113"/>
      <c r="AG28" s="111"/>
      <c r="AH28" s="111"/>
      <c r="AI28" s="115"/>
      <c r="AJ28" s="110"/>
      <c r="AK28" s="111"/>
      <c r="AL28" s="111"/>
      <c r="AM28" s="188"/>
    </row>
    <row r="29" spans="1:39" s="57" customFormat="1" ht="34.5" customHeight="1" thickBot="1" x14ac:dyDescent="0.45">
      <c r="A29" s="1299" t="s">
        <v>172</v>
      </c>
      <c r="B29" s="1300"/>
      <c r="C29" s="1300"/>
      <c r="D29" s="1300"/>
      <c r="E29" s="1300"/>
      <c r="F29" s="1300"/>
      <c r="G29" s="1300"/>
      <c r="H29" s="1300"/>
      <c r="I29" s="1300"/>
      <c r="J29" s="1300"/>
      <c r="K29" s="1300"/>
      <c r="L29" s="1301"/>
      <c r="M29" s="116">
        <f>SUM(M22:M28)</f>
        <v>26</v>
      </c>
      <c r="N29" s="116">
        <f t="shared" ref="N29:T29" si="3">SUM(N22:N28)</f>
        <v>780</v>
      </c>
      <c r="O29" s="116">
        <f t="shared" si="3"/>
        <v>498</v>
      </c>
      <c r="P29" s="116">
        <f t="shared" si="3"/>
        <v>144</v>
      </c>
      <c r="Q29" s="116"/>
      <c r="R29" s="116">
        <f t="shared" si="3"/>
        <v>252</v>
      </c>
      <c r="S29" s="116"/>
      <c r="T29" s="116">
        <f t="shared" si="3"/>
        <v>72</v>
      </c>
      <c r="U29" s="116"/>
      <c r="V29" s="116"/>
      <c r="W29" s="225">
        <f>SUM(W22:W28)</f>
        <v>312</v>
      </c>
      <c r="X29" s="116">
        <v>2</v>
      </c>
      <c r="Y29" s="116">
        <v>5</v>
      </c>
      <c r="Z29" s="116">
        <v>6</v>
      </c>
      <c r="AA29" s="116"/>
      <c r="AB29" s="116">
        <v>1</v>
      </c>
      <c r="AC29" s="116">
        <v>3</v>
      </c>
      <c r="AD29" s="116"/>
      <c r="AE29" s="116"/>
      <c r="AF29" s="116">
        <f t="shared" ref="AF29:AL29" si="4">SUM(AF22:AF28)</f>
        <v>18</v>
      </c>
      <c r="AG29" s="116">
        <f t="shared" si="4"/>
        <v>6</v>
      </c>
      <c r="AH29" s="116">
        <f t="shared" si="4"/>
        <v>8</v>
      </c>
      <c r="AI29" s="116">
        <f t="shared" si="4"/>
        <v>4</v>
      </c>
      <c r="AJ29" s="116">
        <f t="shared" si="4"/>
        <v>8</v>
      </c>
      <c r="AK29" s="116">
        <f t="shared" si="4"/>
        <v>2</v>
      </c>
      <c r="AL29" s="116">
        <f t="shared" si="4"/>
        <v>6</v>
      </c>
      <c r="AM29" s="225"/>
    </row>
    <row r="30" spans="1:39" s="52" customFormat="1" ht="30" customHeight="1" thickBot="1" x14ac:dyDescent="0.3">
      <c r="A30" s="1121" t="s">
        <v>177</v>
      </c>
      <c r="B30" s="1122"/>
      <c r="C30" s="1122"/>
      <c r="D30" s="1122"/>
      <c r="E30" s="1122"/>
      <c r="F30" s="1122"/>
      <c r="G30" s="1122"/>
      <c r="H30" s="1122"/>
      <c r="I30" s="1122"/>
      <c r="J30" s="1122"/>
      <c r="K30" s="1122"/>
      <c r="L30" s="1122"/>
      <c r="M30" s="1122"/>
      <c r="N30" s="1122"/>
      <c r="O30" s="1122"/>
      <c r="P30" s="1122"/>
      <c r="Q30" s="1122"/>
      <c r="R30" s="1122"/>
      <c r="S30" s="1122"/>
      <c r="T30" s="1122"/>
      <c r="U30" s="1122"/>
      <c r="V30" s="1122"/>
      <c r="W30" s="1122"/>
      <c r="X30" s="1122"/>
      <c r="Y30" s="1122"/>
      <c r="Z30" s="1122"/>
      <c r="AA30" s="1122"/>
      <c r="AB30" s="1122"/>
      <c r="AC30" s="1122"/>
      <c r="AD30" s="1122"/>
      <c r="AE30" s="1122"/>
      <c r="AF30" s="1122"/>
      <c r="AG30" s="1122"/>
      <c r="AH30" s="1122"/>
      <c r="AI30" s="1122"/>
      <c r="AJ30" s="1122"/>
      <c r="AK30" s="1122"/>
      <c r="AL30" s="1122"/>
      <c r="AM30" s="1123"/>
    </row>
    <row r="31" spans="1:39" s="53" customFormat="1" ht="48" customHeight="1" x14ac:dyDescent="0.4">
      <c r="A31" s="156">
        <v>8</v>
      </c>
      <c r="B31" s="1313" t="s">
        <v>153</v>
      </c>
      <c r="C31" s="1314"/>
      <c r="D31" s="1315"/>
      <c r="E31" s="1316" t="s">
        <v>151</v>
      </c>
      <c r="F31" s="1317"/>
      <c r="G31" s="1317"/>
      <c r="H31" s="1317"/>
      <c r="I31" s="1317"/>
      <c r="J31" s="1317"/>
      <c r="K31" s="1317"/>
      <c r="L31" s="1318"/>
      <c r="M31" s="187">
        <v>6.5</v>
      </c>
      <c r="N31" s="209">
        <f>30*M31</f>
        <v>195</v>
      </c>
      <c r="O31" s="210">
        <f>P31+R31+T31</f>
        <v>108</v>
      </c>
      <c r="P31" s="118">
        <v>54</v>
      </c>
      <c r="Q31" s="119"/>
      <c r="R31" s="119">
        <v>36</v>
      </c>
      <c r="S31" s="119"/>
      <c r="T31" s="119">
        <v>18</v>
      </c>
      <c r="U31" s="119"/>
      <c r="V31" s="198"/>
      <c r="W31" s="143">
        <f>N31-O31</f>
        <v>87</v>
      </c>
      <c r="X31" s="197">
        <v>3</v>
      </c>
      <c r="Y31" s="119"/>
      <c r="Z31" s="119">
        <v>3</v>
      </c>
      <c r="AA31" s="119"/>
      <c r="AB31" s="119"/>
      <c r="AC31" s="119"/>
      <c r="AD31" s="119"/>
      <c r="AE31" s="198"/>
      <c r="AF31" s="118">
        <f>AG31+AH31+AI31</f>
        <v>6</v>
      </c>
      <c r="AG31" s="119">
        <v>3</v>
      </c>
      <c r="AH31" s="119">
        <v>2</v>
      </c>
      <c r="AI31" s="120">
        <v>1</v>
      </c>
      <c r="AJ31" s="197"/>
      <c r="AK31" s="119"/>
      <c r="AL31" s="119"/>
      <c r="AM31" s="120"/>
    </row>
    <row r="32" spans="1:39" s="53" customFormat="1" ht="76.5" customHeight="1" x14ac:dyDescent="0.4">
      <c r="A32" s="157">
        <v>9</v>
      </c>
      <c r="B32" s="1319" t="s">
        <v>236</v>
      </c>
      <c r="C32" s="1306"/>
      <c r="D32" s="1320"/>
      <c r="E32" s="1118" t="s">
        <v>151</v>
      </c>
      <c r="F32" s="1119"/>
      <c r="G32" s="1119"/>
      <c r="H32" s="1119"/>
      <c r="I32" s="1119"/>
      <c r="J32" s="1119"/>
      <c r="K32" s="1119"/>
      <c r="L32" s="1120"/>
      <c r="M32" s="117">
        <v>6.5</v>
      </c>
      <c r="N32" s="147">
        <f>30*M32</f>
        <v>195</v>
      </c>
      <c r="O32" s="130">
        <f>P32+R32+T32</f>
        <v>108</v>
      </c>
      <c r="P32" s="121">
        <v>54</v>
      </c>
      <c r="Q32" s="122"/>
      <c r="R32" s="122">
        <v>36</v>
      </c>
      <c r="S32" s="122"/>
      <c r="T32" s="122">
        <v>18</v>
      </c>
      <c r="U32" s="122"/>
      <c r="V32" s="123"/>
      <c r="W32" s="144">
        <f>N32-O32</f>
        <v>87</v>
      </c>
      <c r="X32" s="127">
        <v>4</v>
      </c>
      <c r="Y32" s="122"/>
      <c r="Z32" s="122">
        <v>4</v>
      </c>
      <c r="AA32" s="122"/>
      <c r="AB32" s="122"/>
      <c r="AC32" s="122"/>
      <c r="AD32" s="122"/>
      <c r="AE32" s="123"/>
      <c r="AF32" s="121"/>
      <c r="AG32" s="122"/>
      <c r="AH32" s="122"/>
      <c r="AI32" s="124"/>
      <c r="AJ32" s="211">
        <f>AK32+AL32+AM32</f>
        <v>6</v>
      </c>
      <c r="AK32" s="128">
        <v>3</v>
      </c>
      <c r="AL32" s="128">
        <v>2</v>
      </c>
      <c r="AM32" s="129">
        <v>1</v>
      </c>
    </row>
    <row r="33" spans="1:40" s="53" customFormat="1" ht="51.75" customHeight="1" x14ac:dyDescent="0.4">
      <c r="A33" s="157">
        <v>10</v>
      </c>
      <c r="B33" s="1319" t="s">
        <v>223</v>
      </c>
      <c r="C33" s="1306"/>
      <c r="D33" s="1320"/>
      <c r="E33" s="1118" t="s">
        <v>151</v>
      </c>
      <c r="F33" s="1119"/>
      <c r="G33" s="1119"/>
      <c r="H33" s="1119"/>
      <c r="I33" s="1119"/>
      <c r="J33" s="1119"/>
      <c r="K33" s="1119"/>
      <c r="L33" s="1120"/>
      <c r="M33" s="117">
        <v>1</v>
      </c>
      <c r="N33" s="147">
        <f>30*M33</f>
        <v>30</v>
      </c>
      <c r="O33" s="130"/>
      <c r="P33" s="121"/>
      <c r="Q33" s="122"/>
      <c r="R33" s="122"/>
      <c r="S33" s="122"/>
      <c r="T33" s="122"/>
      <c r="U33" s="122"/>
      <c r="V33" s="123"/>
      <c r="W33" s="144">
        <f>N33-O33</f>
        <v>30</v>
      </c>
      <c r="X33" s="127"/>
      <c r="Y33" s="122">
        <v>4</v>
      </c>
      <c r="Z33" s="122"/>
      <c r="AA33" s="122"/>
      <c r="AB33" s="122">
        <v>4</v>
      </c>
      <c r="AC33" s="122"/>
      <c r="AD33" s="122"/>
      <c r="AE33" s="123"/>
      <c r="AF33" s="121"/>
      <c r="AG33" s="122"/>
      <c r="AH33" s="122"/>
      <c r="AI33" s="124"/>
      <c r="AJ33" s="211"/>
      <c r="AK33" s="128"/>
      <c r="AL33" s="128"/>
      <c r="AM33" s="129"/>
    </row>
    <row r="34" spans="1:40" s="53" customFormat="1" ht="51" customHeight="1" x14ac:dyDescent="0.4">
      <c r="A34" s="157">
        <v>11</v>
      </c>
      <c r="B34" s="1319" t="s">
        <v>187</v>
      </c>
      <c r="C34" s="1306"/>
      <c r="D34" s="1320"/>
      <c r="E34" s="1118" t="s">
        <v>168</v>
      </c>
      <c r="F34" s="1119"/>
      <c r="G34" s="1119"/>
      <c r="H34" s="1119"/>
      <c r="I34" s="1119"/>
      <c r="J34" s="1119"/>
      <c r="K34" s="1119"/>
      <c r="L34" s="1120"/>
      <c r="M34" s="117">
        <v>4</v>
      </c>
      <c r="N34" s="147">
        <f>30*M34</f>
        <v>120</v>
      </c>
      <c r="O34" s="130">
        <f>P34+R34+T34</f>
        <v>72</v>
      </c>
      <c r="P34" s="121">
        <v>36</v>
      </c>
      <c r="Q34" s="122"/>
      <c r="R34" s="122">
        <v>18</v>
      </c>
      <c r="S34" s="122"/>
      <c r="T34" s="122">
        <v>18</v>
      </c>
      <c r="U34" s="122"/>
      <c r="V34" s="123"/>
      <c r="W34" s="144">
        <f>N34-O34</f>
        <v>48</v>
      </c>
      <c r="X34" s="127"/>
      <c r="Y34" s="122">
        <v>4</v>
      </c>
      <c r="Z34" s="122">
        <v>4</v>
      </c>
      <c r="AA34" s="122"/>
      <c r="AB34" s="122"/>
      <c r="AC34" s="122">
        <v>4</v>
      </c>
      <c r="AD34" s="122"/>
      <c r="AE34" s="123"/>
      <c r="AF34" s="121"/>
      <c r="AG34" s="122"/>
      <c r="AH34" s="122"/>
      <c r="AI34" s="124"/>
      <c r="AJ34" s="211">
        <f>AK34+AL34+AM34</f>
        <v>4</v>
      </c>
      <c r="AK34" s="128">
        <v>2</v>
      </c>
      <c r="AL34" s="128">
        <v>1</v>
      </c>
      <c r="AM34" s="129">
        <v>1</v>
      </c>
    </row>
    <row r="35" spans="1:40" s="53" customFormat="1" ht="58.5" customHeight="1" thickBot="1" x14ac:dyDescent="0.45">
      <c r="A35" s="184">
        <v>12</v>
      </c>
      <c r="B35" s="1293" t="s">
        <v>235</v>
      </c>
      <c r="C35" s="1294"/>
      <c r="D35" s="1295"/>
      <c r="E35" s="1296" t="s">
        <v>168</v>
      </c>
      <c r="F35" s="1297"/>
      <c r="G35" s="1297"/>
      <c r="H35" s="1297"/>
      <c r="I35" s="1297"/>
      <c r="J35" s="1297"/>
      <c r="K35" s="1297"/>
      <c r="L35" s="1298"/>
      <c r="M35" s="145">
        <v>4</v>
      </c>
      <c r="N35" s="114">
        <f>30*M35</f>
        <v>120</v>
      </c>
      <c r="O35" s="213">
        <f>P35+R35+T35</f>
        <v>54</v>
      </c>
      <c r="P35" s="113">
        <v>18</v>
      </c>
      <c r="Q35" s="111"/>
      <c r="R35" s="111">
        <v>18</v>
      </c>
      <c r="S35" s="111"/>
      <c r="T35" s="111">
        <f>(AI35+AM35+AQ35+AU35+AY35+BC35+BG35+BK35/2)*18</f>
        <v>18</v>
      </c>
      <c r="U35" s="111"/>
      <c r="V35" s="112"/>
      <c r="W35" s="109">
        <f>N35-O35</f>
        <v>66</v>
      </c>
      <c r="X35" s="110">
        <v>4</v>
      </c>
      <c r="Y35" s="111"/>
      <c r="Z35" s="111">
        <v>4</v>
      </c>
      <c r="AA35" s="111"/>
      <c r="AB35" s="111"/>
      <c r="AC35" s="111"/>
      <c r="AD35" s="111"/>
      <c r="AE35" s="112"/>
      <c r="AF35" s="113"/>
      <c r="AG35" s="111"/>
      <c r="AH35" s="111"/>
      <c r="AI35" s="115"/>
      <c r="AJ35" s="110">
        <f>AK35+AL35+AM35</f>
        <v>3</v>
      </c>
      <c r="AK35" s="111">
        <v>1</v>
      </c>
      <c r="AL35" s="111">
        <v>1</v>
      </c>
      <c r="AM35" s="115">
        <v>1</v>
      </c>
    </row>
    <row r="36" spans="1:40" s="53" customFormat="1" ht="58.5" customHeight="1" thickBot="1" x14ac:dyDescent="0.45">
      <c r="A36" s="946">
        <v>13</v>
      </c>
      <c r="B36" s="1306" t="s">
        <v>259</v>
      </c>
      <c r="C36" s="1306"/>
      <c r="D36" s="1306"/>
      <c r="E36" s="1119" t="s">
        <v>168</v>
      </c>
      <c r="F36" s="1119"/>
      <c r="G36" s="1119"/>
      <c r="H36" s="1119"/>
      <c r="I36" s="1119"/>
      <c r="J36" s="1119"/>
      <c r="K36" s="1119"/>
      <c r="L36" s="1119"/>
      <c r="M36" s="953">
        <v>6</v>
      </c>
      <c r="N36" s="947">
        <v>180</v>
      </c>
      <c r="O36" s="955">
        <v>90</v>
      </c>
      <c r="P36" s="949">
        <v>36</v>
      </c>
      <c r="Q36" s="950"/>
      <c r="R36" s="950"/>
      <c r="S36" s="950"/>
      <c r="T36" s="950">
        <v>54</v>
      </c>
      <c r="U36" s="950"/>
      <c r="V36" s="948"/>
      <c r="W36" s="951">
        <v>90</v>
      </c>
      <c r="X36" s="954">
        <v>4</v>
      </c>
      <c r="Y36" s="950"/>
      <c r="Z36" s="950">
        <v>4</v>
      </c>
      <c r="AA36" s="950"/>
      <c r="AB36" s="950"/>
      <c r="AC36" s="950">
        <v>4</v>
      </c>
      <c r="AD36" s="950"/>
      <c r="AE36" s="948"/>
      <c r="AF36" s="949"/>
      <c r="AG36" s="950"/>
      <c r="AH36" s="950"/>
      <c r="AI36" s="948"/>
      <c r="AJ36" s="954">
        <v>5</v>
      </c>
      <c r="AK36" s="950">
        <v>2</v>
      </c>
      <c r="AL36" s="950"/>
      <c r="AM36" s="952">
        <v>3</v>
      </c>
      <c r="AN36" s="181"/>
    </row>
    <row r="37" spans="1:40" s="57" customFormat="1" ht="39" customHeight="1" thickBot="1" x14ac:dyDescent="0.45">
      <c r="A37" s="1299" t="s">
        <v>173</v>
      </c>
      <c r="B37" s="1300"/>
      <c r="C37" s="1300"/>
      <c r="D37" s="1300"/>
      <c r="E37" s="1300"/>
      <c r="F37" s="1300"/>
      <c r="G37" s="1300"/>
      <c r="H37" s="1300"/>
      <c r="I37" s="1300"/>
      <c r="J37" s="1300"/>
      <c r="K37" s="1300"/>
      <c r="L37" s="1301"/>
      <c r="M37" s="116">
        <v>28</v>
      </c>
      <c r="N37" s="116">
        <f>SUM(N31:N36)</f>
        <v>840</v>
      </c>
      <c r="O37" s="116">
        <f>SUM(O31:O36)</f>
        <v>432</v>
      </c>
      <c r="P37" s="116">
        <f>SUM(P31:P36)</f>
        <v>198</v>
      </c>
      <c r="Q37" s="116"/>
      <c r="R37" s="116">
        <f>SUM(R31:R36)</f>
        <v>108</v>
      </c>
      <c r="S37" s="116"/>
      <c r="T37" s="116">
        <f>SUM(T31:T36)</f>
        <v>126</v>
      </c>
      <c r="U37" s="116"/>
      <c r="V37" s="116"/>
      <c r="W37" s="116">
        <f>SUM(W31:W36)</f>
        <v>408</v>
      </c>
      <c r="X37" s="116">
        <v>4</v>
      </c>
      <c r="Y37" s="116">
        <v>2</v>
      </c>
      <c r="Z37" s="116">
        <v>5</v>
      </c>
      <c r="AA37" s="116"/>
      <c r="AB37" s="116">
        <v>1</v>
      </c>
      <c r="AC37" s="116">
        <v>2</v>
      </c>
      <c r="AD37" s="116"/>
      <c r="AE37" s="116"/>
      <c r="AF37" s="116">
        <v>6</v>
      </c>
      <c r="AG37" s="116">
        <v>3</v>
      </c>
      <c r="AH37" s="116">
        <v>2</v>
      </c>
      <c r="AI37" s="116">
        <v>1</v>
      </c>
      <c r="AJ37" s="116">
        <f>SUM(AJ31:AJ36)</f>
        <v>18</v>
      </c>
      <c r="AK37" s="116">
        <f>SUM(AK31:AK36)</f>
        <v>8</v>
      </c>
      <c r="AL37" s="116">
        <f>SUM(AL31:AL36)</f>
        <v>4</v>
      </c>
      <c r="AM37" s="225">
        <f>SUM(AM31:AM36)</f>
        <v>6</v>
      </c>
    </row>
    <row r="38" spans="1:40" s="57" customFormat="1" ht="36" customHeight="1" thickBot="1" x14ac:dyDescent="0.45">
      <c r="A38" s="1299" t="s">
        <v>174</v>
      </c>
      <c r="B38" s="1300"/>
      <c r="C38" s="1300"/>
      <c r="D38" s="1300"/>
      <c r="E38" s="1300"/>
      <c r="F38" s="1300"/>
      <c r="G38" s="1300"/>
      <c r="H38" s="1300"/>
      <c r="I38" s="1300"/>
      <c r="J38" s="1300"/>
      <c r="K38" s="1300"/>
      <c r="L38" s="1301"/>
      <c r="M38" s="116">
        <f>M29+M37</f>
        <v>54</v>
      </c>
      <c r="N38" s="116">
        <f t="shared" ref="N38:AM38" si="5">N29+N37</f>
        <v>1620</v>
      </c>
      <c r="O38" s="116">
        <f t="shared" si="5"/>
        <v>930</v>
      </c>
      <c r="P38" s="116">
        <f t="shared" si="5"/>
        <v>342</v>
      </c>
      <c r="Q38" s="116"/>
      <c r="R38" s="116">
        <f t="shared" si="5"/>
        <v>360</v>
      </c>
      <c r="S38" s="116"/>
      <c r="T38" s="116">
        <f t="shared" si="5"/>
        <v>198</v>
      </c>
      <c r="U38" s="116"/>
      <c r="V38" s="116"/>
      <c r="W38" s="116">
        <f t="shared" si="5"/>
        <v>720</v>
      </c>
      <c r="X38" s="116">
        <f t="shared" si="5"/>
        <v>6</v>
      </c>
      <c r="Y38" s="116">
        <f t="shared" si="5"/>
        <v>7</v>
      </c>
      <c r="Z38" s="116">
        <v>11</v>
      </c>
      <c r="AA38" s="116"/>
      <c r="AB38" s="116">
        <f t="shared" si="5"/>
        <v>2</v>
      </c>
      <c r="AC38" s="116">
        <v>5</v>
      </c>
      <c r="AD38" s="116"/>
      <c r="AE38" s="116"/>
      <c r="AF38" s="116">
        <f t="shared" si="5"/>
        <v>24</v>
      </c>
      <c r="AG38" s="116">
        <f t="shared" si="5"/>
        <v>9</v>
      </c>
      <c r="AH38" s="116">
        <f t="shared" si="5"/>
        <v>10</v>
      </c>
      <c r="AI38" s="116">
        <f t="shared" si="5"/>
        <v>5</v>
      </c>
      <c r="AJ38" s="116">
        <f t="shared" si="5"/>
        <v>26</v>
      </c>
      <c r="AK38" s="116">
        <f t="shared" si="5"/>
        <v>10</v>
      </c>
      <c r="AL38" s="116">
        <f t="shared" si="5"/>
        <v>10</v>
      </c>
      <c r="AM38" s="116">
        <f t="shared" si="5"/>
        <v>6</v>
      </c>
    </row>
    <row r="39" spans="1:40" s="158" customFormat="1" ht="29.25" customHeight="1" thickBot="1" x14ac:dyDescent="0.3">
      <c r="A39" s="1302" t="s">
        <v>175</v>
      </c>
      <c r="B39" s="1303"/>
      <c r="C39" s="1303"/>
      <c r="D39" s="1303"/>
      <c r="E39" s="1303"/>
      <c r="F39" s="1303"/>
      <c r="G39" s="1303"/>
      <c r="H39" s="1303"/>
      <c r="I39" s="1303"/>
      <c r="J39" s="1303"/>
      <c r="K39" s="1303"/>
      <c r="L39" s="1303"/>
      <c r="M39" s="1303"/>
      <c r="N39" s="1303"/>
      <c r="O39" s="1303"/>
      <c r="P39" s="1303"/>
      <c r="Q39" s="1303"/>
      <c r="R39" s="1303"/>
      <c r="S39" s="1303"/>
      <c r="T39" s="1303"/>
      <c r="U39" s="1303"/>
      <c r="V39" s="1303"/>
      <c r="W39" s="1303"/>
      <c r="X39" s="1303"/>
      <c r="Y39" s="1303"/>
      <c r="Z39" s="1303"/>
      <c r="AA39" s="1303"/>
      <c r="AB39" s="1303"/>
      <c r="AC39" s="1303"/>
      <c r="AD39" s="1303"/>
      <c r="AE39" s="1303"/>
      <c r="AF39" s="1304"/>
      <c r="AG39" s="1304"/>
      <c r="AH39" s="1304"/>
      <c r="AI39" s="1304"/>
      <c r="AJ39" s="1303"/>
      <c r="AK39" s="1303"/>
      <c r="AL39" s="1303"/>
      <c r="AM39" s="1305"/>
    </row>
    <row r="40" spans="1:40" s="158" customFormat="1" ht="32.25" customHeight="1" thickBot="1" x14ac:dyDescent="0.3">
      <c r="A40" s="1103" t="s">
        <v>178</v>
      </c>
      <c r="B40" s="1104"/>
      <c r="C40" s="1104"/>
      <c r="D40" s="1104"/>
      <c r="E40" s="1104"/>
      <c r="F40" s="1104"/>
      <c r="G40" s="1104"/>
      <c r="H40" s="1104"/>
      <c r="I40" s="1104"/>
      <c r="J40" s="1104"/>
      <c r="K40" s="1104"/>
      <c r="L40" s="1104"/>
      <c r="M40" s="1104"/>
      <c r="N40" s="1104"/>
      <c r="O40" s="1104"/>
      <c r="P40" s="1104"/>
      <c r="Q40" s="1104"/>
      <c r="R40" s="1104"/>
      <c r="S40" s="1104"/>
      <c r="T40" s="1104"/>
      <c r="U40" s="1104"/>
      <c r="V40" s="1104"/>
      <c r="W40" s="1104"/>
      <c r="X40" s="1104"/>
      <c r="Y40" s="1104"/>
      <c r="Z40" s="1104"/>
      <c r="AA40" s="1104"/>
      <c r="AB40" s="1104"/>
      <c r="AC40" s="1104"/>
      <c r="AD40" s="1104"/>
      <c r="AE40" s="1104"/>
      <c r="AF40" s="1104"/>
      <c r="AG40" s="1104"/>
      <c r="AH40" s="1104"/>
      <c r="AI40" s="1104"/>
      <c r="AJ40" s="1104"/>
      <c r="AK40" s="1104"/>
      <c r="AL40" s="1104"/>
      <c r="AM40" s="1105"/>
    </row>
    <row r="41" spans="1:40" s="180" customFormat="1" ht="34.200000000000003" customHeight="1" x14ac:dyDescent="0.4">
      <c r="A41" s="343"/>
      <c r="B41" s="1307" t="s">
        <v>227</v>
      </c>
      <c r="C41" s="1308"/>
      <c r="D41" s="1309"/>
      <c r="E41" s="1310"/>
      <c r="F41" s="1311"/>
      <c r="G41" s="1311"/>
      <c r="H41" s="1311"/>
      <c r="I41" s="1311"/>
      <c r="J41" s="1311"/>
      <c r="K41" s="1311"/>
      <c r="L41" s="1312"/>
      <c r="M41" s="275"/>
      <c r="N41" s="273"/>
      <c r="O41" s="270"/>
      <c r="P41" s="271"/>
      <c r="Q41" s="272"/>
      <c r="R41" s="272"/>
      <c r="S41" s="272"/>
      <c r="T41" s="272"/>
      <c r="U41" s="272"/>
      <c r="V41" s="273"/>
      <c r="W41" s="270"/>
      <c r="X41" s="271"/>
      <c r="Y41" s="272"/>
      <c r="Z41" s="272"/>
      <c r="AA41" s="272"/>
      <c r="AB41" s="272"/>
      <c r="AC41" s="272"/>
      <c r="AD41" s="272"/>
      <c r="AE41" s="273"/>
      <c r="AF41" s="271"/>
      <c r="AG41" s="272"/>
      <c r="AH41" s="272"/>
      <c r="AI41" s="273"/>
      <c r="AJ41" s="271"/>
      <c r="AK41" s="272"/>
      <c r="AL41" s="272"/>
      <c r="AM41" s="283"/>
    </row>
    <row r="42" spans="1:40" s="180" customFormat="1" ht="30.6" customHeight="1" x14ac:dyDescent="0.4">
      <c r="A42" s="305">
        <v>14</v>
      </c>
      <c r="B42" s="1272" t="s">
        <v>228</v>
      </c>
      <c r="C42" s="1273"/>
      <c r="D42" s="284">
        <v>4</v>
      </c>
      <c r="E42" s="1284" t="s">
        <v>82</v>
      </c>
      <c r="F42" s="1285"/>
      <c r="G42" s="1285"/>
      <c r="H42" s="1285"/>
      <c r="I42" s="1285"/>
      <c r="J42" s="1285"/>
      <c r="K42" s="1285"/>
      <c r="L42" s="1286"/>
      <c r="M42" s="291">
        <v>2</v>
      </c>
      <c r="N42" s="292">
        <f>30*M42</f>
        <v>60</v>
      </c>
      <c r="O42" s="293">
        <f>P42+R42+T42</f>
        <v>36</v>
      </c>
      <c r="P42" s="294">
        <v>18</v>
      </c>
      <c r="Q42" s="274"/>
      <c r="R42" s="274">
        <v>18</v>
      </c>
      <c r="S42" s="274"/>
      <c r="T42" s="274"/>
      <c r="U42" s="274"/>
      <c r="V42" s="292"/>
      <c r="W42" s="293">
        <f>N42-O42</f>
        <v>24</v>
      </c>
      <c r="X42" s="294"/>
      <c r="Y42" s="274">
        <v>3</v>
      </c>
      <c r="Z42" s="274">
        <v>3</v>
      </c>
      <c r="AA42" s="274"/>
      <c r="AB42" s="274"/>
      <c r="AC42" s="274"/>
      <c r="AD42" s="274"/>
      <c r="AE42" s="292"/>
      <c r="AF42" s="294">
        <f>SUM(AG42:AI42)</f>
        <v>2</v>
      </c>
      <c r="AG42" s="274">
        <v>1</v>
      </c>
      <c r="AH42" s="274">
        <v>1</v>
      </c>
      <c r="AI42" s="292"/>
      <c r="AJ42" s="294"/>
      <c r="AK42" s="274"/>
      <c r="AL42" s="274"/>
      <c r="AM42" s="295"/>
    </row>
    <row r="43" spans="1:40" s="180" customFormat="1" ht="30.6" customHeight="1" x14ac:dyDescent="0.4">
      <c r="A43" s="305">
        <v>15</v>
      </c>
      <c r="B43" s="1281" t="s">
        <v>237</v>
      </c>
      <c r="C43" s="1272"/>
      <c r="D43" s="284">
        <v>27</v>
      </c>
      <c r="E43" s="1284" t="s">
        <v>82</v>
      </c>
      <c r="F43" s="1285"/>
      <c r="G43" s="1285"/>
      <c r="H43" s="1285"/>
      <c r="I43" s="1285"/>
      <c r="J43" s="1285"/>
      <c r="K43" s="1285"/>
      <c r="L43" s="1286"/>
      <c r="M43" s="291">
        <v>2</v>
      </c>
      <c r="N43" s="292">
        <f>30*M43</f>
        <v>60</v>
      </c>
      <c r="O43" s="293">
        <f>P43+R43+T43</f>
        <v>36</v>
      </c>
      <c r="P43" s="294">
        <v>18</v>
      </c>
      <c r="Q43" s="274"/>
      <c r="R43" s="274">
        <v>18</v>
      </c>
      <c r="S43" s="274"/>
      <c r="T43" s="274"/>
      <c r="U43" s="274"/>
      <c r="V43" s="292"/>
      <c r="W43" s="293">
        <f>N43-O43</f>
        <v>24</v>
      </c>
      <c r="X43" s="294"/>
      <c r="Y43" s="274">
        <v>3</v>
      </c>
      <c r="Z43" s="274">
        <v>3</v>
      </c>
      <c r="AA43" s="274"/>
      <c r="AB43" s="274"/>
      <c r="AC43" s="274"/>
      <c r="AD43" s="274"/>
      <c r="AE43" s="292"/>
      <c r="AF43" s="294">
        <f>SUM(AG43:AI43)</f>
        <v>2</v>
      </c>
      <c r="AG43" s="274">
        <v>1</v>
      </c>
      <c r="AH43" s="274">
        <v>1</v>
      </c>
      <c r="AI43" s="292"/>
      <c r="AJ43" s="294"/>
      <c r="AK43" s="274"/>
      <c r="AL43" s="274"/>
      <c r="AM43" s="295"/>
    </row>
    <row r="44" spans="1:40" s="180" customFormat="1" ht="42" customHeight="1" x14ac:dyDescent="0.4">
      <c r="A44" s="305">
        <v>16</v>
      </c>
      <c r="B44" s="1272" t="s">
        <v>262</v>
      </c>
      <c r="C44" s="1273"/>
      <c r="D44" s="284">
        <v>1</v>
      </c>
      <c r="E44" s="1284" t="s">
        <v>82</v>
      </c>
      <c r="F44" s="1285"/>
      <c r="G44" s="1285"/>
      <c r="H44" s="1285"/>
      <c r="I44" s="1285"/>
      <c r="J44" s="1285"/>
      <c r="K44" s="1285"/>
      <c r="L44" s="1286"/>
      <c r="M44" s="276">
        <v>2</v>
      </c>
      <c r="N44" s="253">
        <f>30*M44</f>
        <v>60</v>
      </c>
      <c r="O44" s="254">
        <f>P44+R44+T44</f>
        <v>36</v>
      </c>
      <c r="P44" s="252">
        <v>18</v>
      </c>
      <c r="Q44" s="255"/>
      <c r="R44" s="255">
        <v>18</v>
      </c>
      <c r="S44" s="255"/>
      <c r="T44" s="255"/>
      <c r="U44" s="255"/>
      <c r="V44" s="253"/>
      <c r="W44" s="254">
        <f>N44-O44</f>
        <v>24</v>
      </c>
      <c r="X44" s="252"/>
      <c r="Y44" s="255">
        <v>3</v>
      </c>
      <c r="Z44" s="255">
        <v>3</v>
      </c>
      <c r="AA44" s="255"/>
      <c r="AB44" s="255"/>
      <c r="AC44" s="255"/>
      <c r="AD44" s="255"/>
      <c r="AE44" s="253"/>
      <c r="AF44" s="252">
        <f>SUM(AG44:AI44)</f>
        <v>2</v>
      </c>
      <c r="AG44" s="255">
        <v>1</v>
      </c>
      <c r="AH44" s="255">
        <v>1</v>
      </c>
      <c r="AI44" s="253"/>
      <c r="AJ44" s="252"/>
      <c r="AK44" s="255"/>
      <c r="AL44" s="255"/>
      <c r="AM44" s="260"/>
    </row>
    <row r="45" spans="1:40" s="180" customFormat="1" ht="31.2" customHeight="1" x14ac:dyDescent="0.4">
      <c r="A45" s="305"/>
      <c r="B45" s="1272" t="s">
        <v>242</v>
      </c>
      <c r="C45" s="1273"/>
      <c r="D45" s="1274"/>
      <c r="E45" s="1284"/>
      <c r="F45" s="1285"/>
      <c r="G45" s="1285"/>
      <c r="H45" s="1285"/>
      <c r="I45" s="1285"/>
      <c r="J45" s="1285"/>
      <c r="K45" s="1285"/>
      <c r="L45" s="1286"/>
      <c r="M45" s="286"/>
      <c r="N45" s="281"/>
      <c r="O45" s="278"/>
      <c r="P45" s="279"/>
      <c r="Q45" s="280"/>
      <c r="R45" s="280"/>
      <c r="S45" s="280"/>
      <c r="T45" s="280"/>
      <c r="U45" s="280"/>
      <c r="V45" s="281"/>
      <c r="W45" s="278"/>
      <c r="X45" s="279"/>
      <c r="Y45" s="280"/>
      <c r="Z45" s="280"/>
      <c r="AA45" s="280"/>
      <c r="AB45" s="280"/>
      <c r="AC45" s="280"/>
      <c r="AD45" s="280"/>
      <c r="AE45" s="281"/>
      <c r="AF45" s="279"/>
      <c r="AG45" s="280"/>
      <c r="AH45" s="280"/>
      <c r="AI45" s="281"/>
      <c r="AJ45" s="279"/>
      <c r="AK45" s="280"/>
      <c r="AL45" s="280"/>
      <c r="AM45" s="282"/>
    </row>
    <row r="46" spans="1:40" s="180" customFormat="1" ht="31.2" customHeight="1" x14ac:dyDescent="0.4">
      <c r="A46" s="305">
        <v>17</v>
      </c>
      <c r="B46" s="1272" t="s">
        <v>229</v>
      </c>
      <c r="C46" s="1273"/>
      <c r="D46" s="284">
        <v>1</v>
      </c>
      <c r="E46" s="1284" t="s">
        <v>155</v>
      </c>
      <c r="F46" s="1285"/>
      <c r="G46" s="1285"/>
      <c r="H46" s="1285"/>
      <c r="I46" s="1285"/>
      <c r="J46" s="1285"/>
      <c r="K46" s="1285"/>
      <c r="L46" s="1286"/>
      <c r="M46" s="287">
        <v>2</v>
      </c>
      <c r="N46" s="257">
        <f>30*M46</f>
        <v>60</v>
      </c>
      <c r="O46" s="261">
        <f>P46+R46+T46</f>
        <v>36</v>
      </c>
      <c r="P46" s="258">
        <v>18</v>
      </c>
      <c r="Q46" s="256"/>
      <c r="R46" s="256">
        <v>18</v>
      </c>
      <c r="S46" s="256"/>
      <c r="T46" s="256"/>
      <c r="U46" s="256"/>
      <c r="V46" s="257"/>
      <c r="W46" s="261">
        <f>N46-O46</f>
        <v>24</v>
      </c>
      <c r="X46" s="258"/>
      <c r="Y46" s="256">
        <v>3</v>
      </c>
      <c r="Z46" s="256">
        <v>3</v>
      </c>
      <c r="AA46" s="256"/>
      <c r="AB46" s="256"/>
      <c r="AC46" s="256"/>
      <c r="AD46" s="256"/>
      <c r="AE46" s="257"/>
      <c r="AF46" s="258">
        <f>SUM(AG46:AI46)</f>
        <v>2</v>
      </c>
      <c r="AG46" s="256">
        <v>1</v>
      </c>
      <c r="AH46" s="256">
        <v>1</v>
      </c>
      <c r="AI46" s="257"/>
      <c r="AJ46" s="258"/>
      <c r="AK46" s="256"/>
      <c r="AL46" s="256"/>
      <c r="AM46" s="259"/>
    </row>
    <row r="47" spans="1:40" s="180" customFormat="1" ht="31.2" customHeight="1" x14ac:dyDescent="0.4">
      <c r="A47" s="305">
        <v>18</v>
      </c>
      <c r="B47" s="1272" t="s">
        <v>230</v>
      </c>
      <c r="C47" s="1273"/>
      <c r="D47" s="284">
        <v>31</v>
      </c>
      <c r="E47" s="1284" t="s">
        <v>155</v>
      </c>
      <c r="F47" s="1285"/>
      <c r="G47" s="1285"/>
      <c r="H47" s="1285"/>
      <c r="I47" s="1285"/>
      <c r="J47" s="1285"/>
      <c r="K47" s="1285"/>
      <c r="L47" s="1286"/>
      <c r="M47" s="287">
        <v>2</v>
      </c>
      <c r="N47" s="257">
        <f>30*M47</f>
        <v>60</v>
      </c>
      <c r="O47" s="261">
        <f>P47+R47+T47</f>
        <v>36</v>
      </c>
      <c r="P47" s="258">
        <v>18</v>
      </c>
      <c r="Q47" s="256"/>
      <c r="R47" s="256">
        <v>18</v>
      </c>
      <c r="S47" s="256"/>
      <c r="T47" s="256"/>
      <c r="U47" s="256"/>
      <c r="V47" s="257"/>
      <c r="W47" s="261">
        <f>N47-O47</f>
        <v>24</v>
      </c>
      <c r="X47" s="258"/>
      <c r="Y47" s="256">
        <v>3</v>
      </c>
      <c r="Z47" s="256">
        <v>3</v>
      </c>
      <c r="AA47" s="256"/>
      <c r="AB47" s="256"/>
      <c r="AC47" s="256"/>
      <c r="AD47" s="256"/>
      <c r="AE47" s="257"/>
      <c r="AF47" s="258">
        <f>SUM(AG47:AI47)</f>
        <v>2</v>
      </c>
      <c r="AG47" s="256">
        <v>1</v>
      </c>
      <c r="AH47" s="256">
        <v>1</v>
      </c>
      <c r="AI47" s="257"/>
      <c r="AJ47" s="258"/>
      <c r="AK47" s="256"/>
      <c r="AL47" s="256"/>
      <c r="AM47" s="259"/>
    </row>
    <row r="48" spans="1:40" s="180" customFormat="1" ht="31.2" customHeight="1" x14ac:dyDescent="0.4">
      <c r="A48" s="305"/>
      <c r="B48" s="1281" t="s">
        <v>231</v>
      </c>
      <c r="C48" s="1281"/>
      <c r="D48" s="1281"/>
      <c r="E48" s="1287"/>
      <c r="F48" s="1288"/>
      <c r="G48" s="1288"/>
      <c r="H48" s="1288"/>
      <c r="I48" s="1288"/>
      <c r="J48" s="1288"/>
      <c r="K48" s="1288"/>
      <c r="L48" s="1289"/>
      <c r="M48" s="288"/>
      <c r="N48" s="277"/>
      <c r="O48" s="278"/>
      <c r="P48" s="279"/>
      <c r="Q48" s="280"/>
      <c r="R48" s="280"/>
      <c r="S48" s="280"/>
      <c r="T48" s="280"/>
      <c r="U48" s="280"/>
      <c r="V48" s="281"/>
      <c r="W48" s="278"/>
      <c r="X48" s="279"/>
      <c r="Y48" s="280"/>
      <c r="Z48" s="280"/>
      <c r="AA48" s="280"/>
      <c r="AB48" s="280"/>
      <c r="AC48" s="280"/>
      <c r="AD48" s="280"/>
      <c r="AE48" s="281"/>
      <c r="AF48" s="279"/>
      <c r="AG48" s="280"/>
      <c r="AH48" s="280"/>
      <c r="AI48" s="281"/>
      <c r="AJ48" s="279"/>
      <c r="AK48" s="280"/>
      <c r="AL48" s="280"/>
      <c r="AM48" s="281"/>
    </row>
    <row r="49" spans="1:64" s="180" customFormat="1" ht="52.95" customHeight="1" x14ac:dyDescent="0.4">
      <c r="A49" s="305">
        <v>19</v>
      </c>
      <c r="B49" s="1281" t="s">
        <v>234</v>
      </c>
      <c r="C49" s="1272"/>
      <c r="D49" s="284">
        <v>29</v>
      </c>
      <c r="E49" s="1284" t="s">
        <v>154</v>
      </c>
      <c r="F49" s="1285"/>
      <c r="G49" s="1285"/>
      <c r="H49" s="1285"/>
      <c r="I49" s="1285"/>
      <c r="J49" s="1285"/>
      <c r="K49" s="1285"/>
      <c r="L49" s="1286"/>
      <c r="M49" s="289">
        <v>2</v>
      </c>
      <c r="N49" s="262">
        <f>30*M49</f>
        <v>60</v>
      </c>
      <c r="O49" s="261">
        <f>P49+R49+T49</f>
        <v>36</v>
      </c>
      <c r="P49" s="258">
        <v>18</v>
      </c>
      <c r="Q49" s="256"/>
      <c r="R49" s="256">
        <v>18</v>
      </c>
      <c r="S49" s="256"/>
      <c r="T49" s="256"/>
      <c r="U49" s="256"/>
      <c r="V49" s="257"/>
      <c r="W49" s="261">
        <f>N49-O49</f>
        <v>24</v>
      </c>
      <c r="X49" s="258"/>
      <c r="Y49" s="256">
        <v>4</v>
      </c>
      <c r="Z49" s="256">
        <v>4</v>
      </c>
      <c r="AA49" s="256"/>
      <c r="AB49" s="256"/>
      <c r="AC49" s="256"/>
      <c r="AD49" s="256"/>
      <c r="AE49" s="257"/>
      <c r="AF49" s="258"/>
      <c r="AG49" s="256"/>
      <c r="AH49" s="256"/>
      <c r="AI49" s="257"/>
      <c r="AJ49" s="258">
        <v>2</v>
      </c>
      <c r="AK49" s="256">
        <v>1</v>
      </c>
      <c r="AL49" s="256">
        <v>1</v>
      </c>
      <c r="AM49" s="257"/>
      <c r="BL49" s="180" t="s">
        <v>238</v>
      </c>
    </row>
    <row r="50" spans="1:64" s="180" customFormat="1" ht="46.5" customHeight="1" x14ac:dyDescent="0.4">
      <c r="A50" s="305">
        <v>20</v>
      </c>
      <c r="B50" s="1281" t="s">
        <v>232</v>
      </c>
      <c r="C50" s="1272"/>
      <c r="D50" s="284">
        <v>1</v>
      </c>
      <c r="E50" s="1284" t="s">
        <v>154</v>
      </c>
      <c r="F50" s="1285"/>
      <c r="G50" s="1285"/>
      <c r="H50" s="1285"/>
      <c r="I50" s="1285"/>
      <c r="J50" s="1285"/>
      <c r="K50" s="1285"/>
      <c r="L50" s="1286"/>
      <c r="M50" s="289">
        <v>2</v>
      </c>
      <c r="N50" s="262">
        <f>30*M50</f>
        <v>60</v>
      </c>
      <c r="O50" s="261">
        <f>P50+R50+T50</f>
        <v>36</v>
      </c>
      <c r="P50" s="258">
        <v>18</v>
      </c>
      <c r="Q50" s="256"/>
      <c r="R50" s="256">
        <v>18</v>
      </c>
      <c r="S50" s="256"/>
      <c r="T50" s="256"/>
      <c r="U50" s="256"/>
      <c r="V50" s="257"/>
      <c r="W50" s="261">
        <f>N50-O50</f>
        <v>24</v>
      </c>
      <c r="X50" s="258"/>
      <c r="Y50" s="256">
        <v>4</v>
      </c>
      <c r="Z50" s="256">
        <v>4</v>
      </c>
      <c r="AA50" s="256"/>
      <c r="AB50" s="256"/>
      <c r="AC50" s="256"/>
      <c r="AD50" s="256"/>
      <c r="AE50" s="257"/>
      <c r="AF50" s="258"/>
      <c r="AG50" s="256"/>
      <c r="AH50" s="256"/>
      <c r="AI50" s="257"/>
      <c r="AJ50" s="258">
        <v>2</v>
      </c>
      <c r="AK50" s="256">
        <v>1</v>
      </c>
      <c r="AL50" s="256">
        <v>1</v>
      </c>
      <c r="AM50" s="257"/>
    </row>
    <row r="51" spans="1:64" s="180" customFormat="1" ht="69" customHeight="1" thickBot="1" x14ac:dyDescent="0.45">
      <c r="A51" s="306">
        <v>21</v>
      </c>
      <c r="B51" s="1282" t="s">
        <v>233</v>
      </c>
      <c r="C51" s="1283"/>
      <c r="D51" s="285">
        <v>2</v>
      </c>
      <c r="E51" s="1290" t="s">
        <v>154</v>
      </c>
      <c r="F51" s="1291"/>
      <c r="G51" s="1291"/>
      <c r="H51" s="1291"/>
      <c r="I51" s="1291"/>
      <c r="J51" s="1291"/>
      <c r="K51" s="1291"/>
      <c r="L51" s="1292"/>
      <c r="M51" s="289">
        <v>2</v>
      </c>
      <c r="N51" s="262">
        <f>30*M51</f>
        <v>60</v>
      </c>
      <c r="O51" s="261">
        <f>P51+R51+T51</f>
        <v>36</v>
      </c>
      <c r="P51" s="258">
        <v>18</v>
      </c>
      <c r="Q51" s="256"/>
      <c r="R51" s="256">
        <v>18</v>
      </c>
      <c r="S51" s="256"/>
      <c r="T51" s="256"/>
      <c r="U51" s="256"/>
      <c r="V51" s="257"/>
      <c r="W51" s="261">
        <f>N51-O51</f>
        <v>24</v>
      </c>
      <c r="X51" s="258"/>
      <c r="Y51" s="256">
        <v>4</v>
      </c>
      <c r="Z51" s="256">
        <v>4</v>
      </c>
      <c r="AA51" s="256"/>
      <c r="AB51" s="256"/>
      <c r="AC51" s="256"/>
      <c r="AD51" s="256"/>
      <c r="AE51" s="257"/>
      <c r="AF51" s="258"/>
      <c r="AG51" s="256"/>
      <c r="AH51" s="256"/>
      <c r="AI51" s="257"/>
      <c r="AJ51" s="258">
        <v>2</v>
      </c>
      <c r="AK51" s="256">
        <v>1</v>
      </c>
      <c r="AL51" s="256">
        <v>1</v>
      </c>
      <c r="AM51" s="257"/>
    </row>
    <row r="52" spans="1:64" s="57" customFormat="1" ht="25.2" thickBot="1" x14ac:dyDescent="0.45">
      <c r="A52" s="1275" t="s">
        <v>179</v>
      </c>
      <c r="B52" s="1276"/>
      <c r="C52" s="1276"/>
      <c r="D52" s="1276"/>
      <c r="E52" s="1276"/>
      <c r="F52" s="1276"/>
      <c r="G52" s="1276"/>
      <c r="H52" s="1276"/>
      <c r="I52" s="1276"/>
      <c r="J52" s="1276"/>
      <c r="K52" s="1276"/>
      <c r="L52" s="1277"/>
      <c r="M52" s="226">
        <v>6</v>
      </c>
      <c r="N52" s="226">
        <f>30*M52</f>
        <v>180</v>
      </c>
      <c r="O52" s="226">
        <v>108</v>
      </c>
      <c r="P52" s="226">
        <v>54</v>
      </c>
      <c r="Q52" s="226"/>
      <c r="R52" s="226">
        <v>54</v>
      </c>
      <c r="S52" s="226"/>
      <c r="T52" s="226"/>
      <c r="U52" s="226"/>
      <c r="V52" s="226"/>
      <c r="W52" s="226">
        <v>72</v>
      </c>
      <c r="X52" s="226"/>
      <c r="Y52" s="226">
        <v>3</v>
      </c>
      <c r="Z52" s="226">
        <v>3</v>
      </c>
      <c r="AA52" s="226"/>
      <c r="AB52" s="226"/>
      <c r="AC52" s="226"/>
      <c r="AD52" s="226"/>
      <c r="AE52" s="290"/>
      <c r="AF52" s="226">
        <v>4</v>
      </c>
      <c r="AG52" s="226">
        <v>2</v>
      </c>
      <c r="AH52" s="226">
        <v>2</v>
      </c>
      <c r="AI52" s="226"/>
      <c r="AJ52" s="226">
        <f>AJ49</f>
        <v>2</v>
      </c>
      <c r="AK52" s="226">
        <f>AK49</f>
        <v>1</v>
      </c>
      <c r="AL52" s="226">
        <f>AL49</f>
        <v>1</v>
      </c>
      <c r="AM52" s="226">
        <f>AM49</f>
        <v>0</v>
      </c>
    </row>
    <row r="53" spans="1:64" s="57" customFormat="1" ht="33.6" customHeight="1" thickBot="1" x14ac:dyDescent="0.45">
      <c r="A53" s="1278"/>
      <c r="B53" s="1279"/>
      <c r="C53" s="1279"/>
      <c r="D53" s="1279"/>
      <c r="E53" s="1279"/>
      <c r="F53" s="1279"/>
      <c r="G53" s="1279"/>
      <c r="H53" s="1279"/>
      <c r="I53" s="1279"/>
      <c r="J53" s="1279"/>
      <c r="K53" s="1279"/>
      <c r="L53" s="1280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225"/>
    </row>
    <row r="54" spans="1:64" s="53" customFormat="1" ht="23.4" hidden="1" thickBot="1" x14ac:dyDescent="0.45">
      <c r="A54" s="1260" t="s">
        <v>84</v>
      </c>
      <c r="B54" s="1261"/>
      <c r="C54" s="1261"/>
      <c r="D54" s="1261"/>
      <c r="E54" s="1261"/>
      <c r="F54" s="1261"/>
      <c r="G54" s="1261"/>
      <c r="H54" s="1261"/>
      <c r="I54" s="1261"/>
      <c r="J54" s="1261"/>
      <c r="K54" s="1261"/>
      <c r="L54" s="1261"/>
      <c r="M54" s="1261"/>
      <c r="N54" s="1261"/>
      <c r="O54" s="1261"/>
      <c r="P54" s="1261"/>
      <c r="Q54" s="1261"/>
      <c r="R54" s="1261"/>
      <c r="S54" s="1261"/>
      <c r="T54" s="1261"/>
      <c r="U54" s="1261"/>
      <c r="V54" s="1261"/>
      <c r="W54" s="1261"/>
      <c r="X54" s="1261"/>
      <c r="Y54" s="1261"/>
      <c r="Z54" s="1261"/>
      <c r="AA54" s="1261"/>
      <c r="AB54" s="1261"/>
      <c r="AC54" s="1261"/>
      <c r="AD54" s="1261"/>
      <c r="AE54" s="1261"/>
      <c r="AF54" s="1261"/>
      <c r="AG54" s="1261"/>
      <c r="AH54" s="1261"/>
      <c r="AI54" s="1261"/>
      <c r="AJ54" s="1262"/>
      <c r="AK54" s="1262"/>
      <c r="AL54" s="1262"/>
      <c r="AM54" s="1263"/>
    </row>
    <row r="55" spans="1:64" s="53" customFormat="1" ht="23.4" hidden="1" thickBot="1" x14ac:dyDescent="0.45">
      <c r="A55" s="58"/>
      <c r="B55" s="1264"/>
      <c r="C55" s="1264"/>
      <c r="D55" s="1265"/>
      <c r="E55" s="1119"/>
      <c r="F55" s="1119"/>
      <c r="G55" s="1119"/>
      <c r="H55" s="1119"/>
      <c r="I55" s="1119"/>
      <c r="J55" s="1119"/>
      <c r="K55" s="1119"/>
      <c r="L55" s="1119"/>
      <c r="M55" s="159"/>
      <c r="N55" s="160"/>
      <c r="O55" s="161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5"/>
    </row>
    <row r="56" spans="1:64" s="53" customFormat="1" ht="23.4" hidden="1" thickBot="1" x14ac:dyDescent="0.45">
      <c r="A56" s="58"/>
      <c r="B56" s="1264"/>
      <c r="C56" s="1264"/>
      <c r="D56" s="1265"/>
      <c r="E56" s="1119"/>
      <c r="F56" s="1266"/>
      <c r="G56" s="1266"/>
      <c r="H56" s="1266"/>
      <c r="I56" s="1266"/>
      <c r="J56" s="1266"/>
      <c r="K56" s="1266"/>
      <c r="L56" s="1266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163"/>
      <c r="AK56" s="163"/>
      <c r="AL56" s="163"/>
      <c r="AM56" s="56"/>
    </row>
    <row r="57" spans="1:64" s="53" customFormat="1" ht="23.4" hidden="1" thickBot="1" x14ac:dyDescent="0.45">
      <c r="A57" s="58"/>
      <c r="B57" s="1264"/>
      <c r="C57" s="1264"/>
      <c r="D57" s="1265"/>
      <c r="E57" s="1119"/>
      <c r="F57" s="1266"/>
      <c r="G57" s="1266"/>
      <c r="H57" s="1266"/>
      <c r="I57" s="1266"/>
      <c r="J57" s="1266"/>
      <c r="K57" s="1266"/>
      <c r="L57" s="1266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163"/>
      <c r="AK57" s="163"/>
      <c r="AL57" s="163"/>
      <c r="AM57" s="56"/>
    </row>
    <row r="58" spans="1:64" s="57" customFormat="1" ht="23.4" hidden="1" thickBot="1" x14ac:dyDescent="0.45">
      <c r="A58" s="1267" t="s">
        <v>80</v>
      </c>
      <c r="B58" s="1268"/>
      <c r="C58" s="1268"/>
      <c r="D58" s="1268"/>
      <c r="E58" s="1268"/>
      <c r="F58" s="1268"/>
      <c r="G58" s="1268"/>
      <c r="H58" s="1268"/>
      <c r="I58" s="1268"/>
      <c r="J58" s="1268"/>
      <c r="K58" s="1268"/>
      <c r="L58" s="1268"/>
      <c r="M58" s="164">
        <f t="shared" ref="M58:W58" si="6">SUM(M55:M57)</f>
        <v>0</v>
      </c>
      <c r="N58" s="164">
        <f t="shared" si="6"/>
        <v>0</v>
      </c>
      <c r="O58" s="164">
        <f t="shared" si="6"/>
        <v>0</v>
      </c>
      <c r="P58" s="164">
        <f t="shared" si="6"/>
        <v>0</v>
      </c>
      <c r="Q58" s="164"/>
      <c r="R58" s="164">
        <f t="shared" si="6"/>
        <v>0</v>
      </c>
      <c r="S58" s="164"/>
      <c r="T58" s="164">
        <f t="shared" si="6"/>
        <v>0</v>
      </c>
      <c r="U58" s="164"/>
      <c r="V58" s="164"/>
      <c r="W58" s="165">
        <f t="shared" si="6"/>
        <v>0</v>
      </c>
      <c r="X58" s="166"/>
      <c r="Y58" s="166"/>
      <c r="Z58" s="166"/>
      <c r="AA58" s="166"/>
      <c r="AB58" s="166"/>
      <c r="AC58" s="166"/>
      <c r="AD58" s="166"/>
      <c r="AE58" s="166"/>
      <c r="AF58" s="160"/>
      <c r="AG58" s="160"/>
      <c r="AH58" s="160"/>
      <c r="AI58" s="160"/>
      <c r="AJ58" s="167">
        <f>SUM(AJ55:AJ57)</f>
        <v>0</v>
      </c>
      <c r="AK58" s="168">
        <f>SUM(AK55:AK57)</f>
        <v>0</v>
      </c>
      <c r="AL58" s="168">
        <f>SUM(AL55:AL57)</f>
        <v>0</v>
      </c>
      <c r="AM58" s="169">
        <f>SUM(AM55:AM57)</f>
        <v>0</v>
      </c>
    </row>
    <row r="59" spans="1:64" s="53" customFormat="1" ht="37.200000000000003" customHeight="1" thickBot="1" x14ac:dyDescent="0.45">
      <c r="A59" s="1269" t="s">
        <v>158</v>
      </c>
      <c r="B59" s="1270"/>
      <c r="C59" s="1270"/>
      <c r="D59" s="1270"/>
      <c r="E59" s="1270"/>
      <c r="F59" s="1270"/>
      <c r="G59" s="1270"/>
      <c r="H59" s="1270"/>
      <c r="I59" s="1270"/>
      <c r="J59" s="1270"/>
      <c r="K59" s="1270"/>
      <c r="L59" s="1271"/>
      <c r="M59" s="151">
        <v>60</v>
      </c>
      <c r="N59" s="151">
        <v>1800</v>
      </c>
      <c r="O59" s="151">
        <v>1008</v>
      </c>
      <c r="P59" s="151">
        <v>396</v>
      </c>
      <c r="Q59" s="151">
        <f>Q38+Q53</f>
        <v>0</v>
      </c>
      <c r="R59" s="151">
        <v>414</v>
      </c>
      <c r="S59" s="151">
        <f>S38+S53</f>
        <v>0</v>
      </c>
      <c r="T59" s="151">
        <f>T38+T53</f>
        <v>198</v>
      </c>
      <c r="U59" s="151">
        <f>U38+U53</f>
        <v>0</v>
      </c>
      <c r="V59" s="151">
        <f>V38+V53</f>
        <v>0</v>
      </c>
      <c r="W59" s="151">
        <v>792</v>
      </c>
      <c r="X59" s="151">
        <f>X38+X53</f>
        <v>6</v>
      </c>
      <c r="Y59" s="151">
        <v>10</v>
      </c>
      <c r="Z59" s="151">
        <v>14</v>
      </c>
      <c r="AA59" s="151">
        <f>AA38+AA53</f>
        <v>0</v>
      </c>
      <c r="AB59" s="151">
        <v>2</v>
      </c>
      <c r="AC59" s="151">
        <v>5</v>
      </c>
      <c r="AD59" s="151">
        <f>AD38+AD53</f>
        <v>0</v>
      </c>
      <c r="AE59" s="151">
        <f>AE38+AE53</f>
        <v>0</v>
      </c>
      <c r="AF59" s="151">
        <v>28</v>
      </c>
      <c r="AG59" s="151">
        <v>11</v>
      </c>
      <c r="AH59" s="151">
        <v>12</v>
      </c>
      <c r="AI59" s="151">
        <v>5</v>
      </c>
      <c r="AJ59" s="151">
        <v>28</v>
      </c>
      <c r="AK59" s="151">
        <v>11</v>
      </c>
      <c r="AL59" s="151">
        <v>12</v>
      </c>
      <c r="AM59" s="152">
        <v>6</v>
      </c>
    </row>
    <row r="60" spans="1:64" s="62" customFormat="1" ht="24.6" x14ac:dyDescent="0.25">
      <c r="A60" s="1070"/>
      <c r="B60" s="60"/>
      <c r="C60" s="1072"/>
      <c r="D60" s="1072"/>
      <c r="E60" s="61"/>
      <c r="F60" s="61"/>
      <c r="G60" s="1252" t="s">
        <v>25</v>
      </c>
      <c r="H60" s="1253"/>
      <c r="I60" s="1253"/>
      <c r="J60" s="1253"/>
      <c r="K60" s="1253"/>
      <c r="L60" s="1254"/>
      <c r="M60" s="1083" t="s">
        <v>26</v>
      </c>
      <c r="N60" s="1084"/>
      <c r="O60" s="1084"/>
      <c r="P60" s="1084"/>
      <c r="Q60" s="1084"/>
      <c r="R60" s="1084"/>
      <c r="S60" s="1084"/>
      <c r="T60" s="1085"/>
      <c r="U60" s="1085"/>
      <c r="V60" s="1085"/>
      <c r="W60" s="1085"/>
      <c r="X60" s="131">
        <f>AF60+AJ60</f>
        <v>6</v>
      </c>
      <c r="Y60" s="132"/>
      <c r="Z60" s="132"/>
      <c r="AA60" s="133"/>
      <c r="AB60" s="132"/>
      <c r="AC60" s="132"/>
      <c r="AD60" s="132"/>
      <c r="AE60" s="134"/>
      <c r="AF60" s="1247">
        <v>3</v>
      </c>
      <c r="AG60" s="1248"/>
      <c r="AH60" s="1248"/>
      <c r="AI60" s="1248"/>
      <c r="AJ60" s="1249">
        <v>3</v>
      </c>
      <c r="AK60" s="1250"/>
      <c r="AL60" s="1250"/>
      <c r="AM60" s="1251"/>
    </row>
    <row r="61" spans="1:64" s="62" customFormat="1" ht="27" customHeight="1" x14ac:dyDescent="0.25">
      <c r="A61" s="1070"/>
      <c r="B61" s="60"/>
      <c r="C61" s="1066"/>
      <c r="D61" s="1066"/>
      <c r="E61" s="61"/>
      <c r="F61" s="61"/>
      <c r="G61" s="1255"/>
      <c r="H61" s="1189"/>
      <c r="I61" s="1189"/>
      <c r="J61" s="1189"/>
      <c r="K61" s="1189"/>
      <c r="L61" s="1256"/>
      <c r="M61" s="1047" t="s">
        <v>27</v>
      </c>
      <c r="N61" s="1048"/>
      <c r="O61" s="1048"/>
      <c r="P61" s="1048"/>
      <c r="Q61" s="1048"/>
      <c r="R61" s="1048"/>
      <c r="S61" s="1048"/>
      <c r="T61" s="1049"/>
      <c r="U61" s="1049"/>
      <c r="V61" s="1049"/>
      <c r="W61" s="1049"/>
      <c r="X61" s="194"/>
      <c r="Y61" s="195">
        <f>AF61+AJ61</f>
        <v>10</v>
      </c>
      <c r="Z61" s="195"/>
      <c r="AA61" s="135"/>
      <c r="AB61" s="195"/>
      <c r="AC61" s="195"/>
      <c r="AD61" s="195"/>
      <c r="AE61" s="196"/>
      <c r="AF61" s="1242">
        <v>4</v>
      </c>
      <c r="AG61" s="1243"/>
      <c r="AH61" s="1243"/>
      <c r="AI61" s="1243"/>
      <c r="AJ61" s="1244">
        <v>6</v>
      </c>
      <c r="AK61" s="1245"/>
      <c r="AL61" s="1245"/>
      <c r="AM61" s="1246"/>
    </row>
    <row r="62" spans="1:64" s="62" customFormat="1" ht="29.25" customHeight="1" x14ac:dyDescent="0.25">
      <c r="A62" s="1070"/>
      <c r="B62" s="60"/>
      <c r="C62" s="1066"/>
      <c r="D62" s="1066"/>
      <c r="E62" s="61"/>
      <c r="F62" s="61"/>
      <c r="G62" s="1255"/>
      <c r="H62" s="1189"/>
      <c r="I62" s="1189"/>
      <c r="J62" s="1189"/>
      <c r="K62" s="1189"/>
      <c r="L62" s="1256"/>
      <c r="M62" s="1047" t="s">
        <v>85</v>
      </c>
      <c r="N62" s="1048"/>
      <c r="O62" s="1048"/>
      <c r="P62" s="1048"/>
      <c r="Q62" s="1048"/>
      <c r="R62" s="1048"/>
      <c r="S62" s="1048"/>
      <c r="T62" s="1049"/>
      <c r="U62" s="1049"/>
      <c r="V62" s="1049"/>
      <c r="W62" s="1049"/>
      <c r="X62" s="194"/>
      <c r="Y62" s="195"/>
      <c r="Z62" s="195">
        <f>AF62+AJ62</f>
        <v>14</v>
      </c>
      <c r="AA62" s="135"/>
      <c r="AB62" s="195"/>
      <c r="AC62" s="195"/>
      <c r="AD62" s="195"/>
      <c r="AE62" s="196"/>
      <c r="AF62" s="1242">
        <v>8</v>
      </c>
      <c r="AG62" s="1243"/>
      <c r="AH62" s="1243"/>
      <c r="AI62" s="1243"/>
      <c r="AJ62" s="1244">
        <v>6</v>
      </c>
      <c r="AK62" s="1245"/>
      <c r="AL62" s="1245"/>
      <c r="AM62" s="1246"/>
    </row>
    <row r="63" spans="1:64" s="62" customFormat="1" ht="28.5" customHeight="1" x14ac:dyDescent="0.25">
      <c r="A63" s="1070"/>
      <c r="B63" s="170" t="s">
        <v>28</v>
      </c>
      <c r="C63" s="170"/>
      <c r="D63" s="170"/>
      <c r="E63" s="170"/>
      <c r="F63" s="170"/>
      <c r="G63" s="1255"/>
      <c r="H63" s="1189"/>
      <c r="I63" s="1189"/>
      <c r="J63" s="1189"/>
      <c r="K63" s="1189"/>
      <c r="L63" s="1256"/>
      <c r="M63" s="1047" t="s">
        <v>29</v>
      </c>
      <c r="N63" s="1048"/>
      <c r="O63" s="1048"/>
      <c r="P63" s="1048"/>
      <c r="Q63" s="1048"/>
      <c r="R63" s="1048"/>
      <c r="S63" s="1048"/>
      <c r="T63" s="1049"/>
      <c r="U63" s="1049"/>
      <c r="V63" s="1049"/>
      <c r="W63" s="1049"/>
      <c r="X63" s="194"/>
      <c r="Y63" s="195"/>
      <c r="Z63" s="195"/>
      <c r="AA63" s="135"/>
      <c r="AB63" s="195"/>
      <c r="AC63" s="195"/>
      <c r="AD63" s="195"/>
      <c r="AE63" s="196"/>
      <c r="AF63" s="1242"/>
      <c r="AG63" s="1243"/>
      <c r="AH63" s="1243"/>
      <c r="AI63" s="1243"/>
      <c r="AJ63" s="1244"/>
      <c r="AK63" s="1245"/>
      <c r="AL63" s="1245"/>
      <c r="AM63" s="1246"/>
    </row>
    <row r="64" spans="1:64" s="62" customFormat="1" ht="27" customHeight="1" x14ac:dyDescent="0.25">
      <c r="A64" s="1070"/>
      <c r="B64" s="170" t="s">
        <v>159</v>
      </c>
      <c r="C64" s="170"/>
      <c r="D64" s="170"/>
      <c r="E64" s="170"/>
      <c r="F64" s="170"/>
      <c r="G64" s="1255"/>
      <c r="H64" s="1189"/>
      <c r="I64" s="1189"/>
      <c r="J64" s="1189"/>
      <c r="K64" s="1189"/>
      <c r="L64" s="1256"/>
      <c r="M64" s="1047" t="s">
        <v>30</v>
      </c>
      <c r="N64" s="1048"/>
      <c r="O64" s="1048"/>
      <c r="P64" s="1048"/>
      <c r="Q64" s="1048"/>
      <c r="R64" s="1048"/>
      <c r="S64" s="1048"/>
      <c r="T64" s="1049"/>
      <c r="U64" s="1049"/>
      <c r="V64" s="1049"/>
      <c r="W64" s="1049"/>
      <c r="X64" s="194"/>
      <c r="Y64" s="195"/>
      <c r="Z64" s="195"/>
      <c r="AA64" s="135"/>
      <c r="AB64" s="195">
        <f>AF64+AJ64</f>
        <v>2</v>
      </c>
      <c r="AC64" s="195"/>
      <c r="AD64" s="195"/>
      <c r="AE64" s="196"/>
      <c r="AF64" s="1242">
        <v>1</v>
      </c>
      <c r="AG64" s="1243"/>
      <c r="AH64" s="1243"/>
      <c r="AI64" s="1243"/>
      <c r="AJ64" s="1244">
        <v>1</v>
      </c>
      <c r="AK64" s="1245"/>
      <c r="AL64" s="1245"/>
      <c r="AM64" s="1246"/>
    </row>
    <row r="65" spans="1:39" s="62" customFormat="1" ht="30" customHeight="1" x14ac:dyDescent="0.25">
      <c r="A65" s="1070"/>
      <c r="B65" s="1082" t="s">
        <v>160</v>
      </c>
      <c r="C65" s="1082"/>
      <c r="D65" s="1082"/>
      <c r="E65" s="172"/>
      <c r="F65" s="172"/>
      <c r="G65" s="1255"/>
      <c r="H65" s="1189"/>
      <c r="I65" s="1189"/>
      <c r="J65" s="1189"/>
      <c r="K65" s="1189"/>
      <c r="L65" s="1256"/>
      <c r="M65" s="1047" t="s">
        <v>74</v>
      </c>
      <c r="N65" s="1048"/>
      <c r="O65" s="1048"/>
      <c r="P65" s="1048"/>
      <c r="Q65" s="1048"/>
      <c r="R65" s="1048"/>
      <c r="S65" s="1048"/>
      <c r="T65" s="1049"/>
      <c r="U65" s="1049"/>
      <c r="V65" s="1049"/>
      <c r="W65" s="1049"/>
      <c r="X65" s="194"/>
      <c r="Y65" s="195"/>
      <c r="Z65" s="195"/>
      <c r="AA65" s="135"/>
      <c r="AB65" s="195"/>
      <c r="AC65" s="195">
        <f>AF65+AJ65</f>
        <v>5</v>
      </c>
      <c r="AD65" s="195"/>
      <c r="AE65" s="196"/>
      <c r="AF65" s="1242">
        <v>2</v>
      </c>
      <c r="AG65" s="1243"/>
      <c r="AH65" s="1243"/>
      <c r="AI65" s="1243"/>
      <c r="AJ65" s="1244">
        <v>3</v>
      </c>
      <c r="AK65" s="1245"/>
      <c r="AL65" s="1245"/>
      <c r="AM65" s="1246"/>
    </row>
    <row r="66" spans="1:39" s="62" customFormat="1" ht="27.6" customHeight="1" x14ac:dyDescent="0.25">
      <c r="A66" s="1070"/>
      <c r="B66" s="1082" t="s">
        <v>161</v>
      </c>
      <c r="C66" s="1082"/>
      <c r="D66" s="1082"/>
      <c r="E66" s="172"/>
      <c r="F66" s="172"/>
      <c r="G66" s="1255"/>
      <c r="H66" s="1189"/>
      <c r="I66" s="1189"/>
      <c r="J66" s="1189"/>
      <c r="K66" s="1189"/>
      <c r="L66" s="1256"/>
      <c r="M66" s="1047" t="s">
        <v>20</v>
      </c>
      <c r="N66" s="1048"/>
      <c r="O66" s="1048"/>
      <c r="P66" s="1048"/>
      <c r="Q66" s="1048"/>
      <c r="R66" s="1048"/>
      <c r="S66" s="1048"/>
      <c r="T66" s="1049"/>
      <c r="U66" s="1049"/>
      <c r="V66" s="1049"/>
      <c r="W66" s="1049"/>
      <c r="X66" s="194"/>
      <c r="Y66" s="195"/>
      <c r="Z66" s="195"/>
      <c r="AA66" s="135"/>
      <c r="AB66" s="195"/>
      <c r="AC66" s="195"/>
      <c r="AD66" s="195"/>
      <c r="AE66" s="196"/>
      <c r="AF66" s="1242"/>
      <c r="AG66" s="1243"/>
      <c r="AH66" s="1243"/>
      <c r="AI66" s="1243"/>
      <c r="AJ66" s="1244"/>
      <c r="AK66" s="1245"/>
      <c r="AL66" s="1245"/>
      <c r="AM66" s="1246"/>
    </row>
    <row r="67" spans="1:39" s="62" customFormat="1" ht="27" customHeight="1" thickBot="1" x14ac:dyDescent="0.3">
      <c r="A67" s="1071"/>
      <c r="B67" s="1054" t="s">
        <v>162</v>
      </c>
      <c r="C67" s="1054"/>
      <c r="D67" s="1054"/>
      <c r="E67" s="1054"/>
      <c r="F67" s="1054"/>
      <c r="G67" s="1257"/>
      <c r="H67" s="1258"/>
      <c r="I67" s="1258"/>
      <c r="J67" s="1258"/>
      <c r="K67" s="1258"/>
      <c r="L67" s="1259"/>
      <c r="M67" s="1055" t="s">
        <v>31</v>
      </c>
      <c r="N67" s="1056"/>
      <c r="O67" s="1056"/>
      <c r="P67" s="1056"/>
      <c r="Q67" s="1056"/>
      <c r="R67" s="1056"/>
      <c r="S67" s="1056"/>
      <c r="T67" s="1057"/>
      <c r="U67" s="1057"/>
      <c r="V67" s="1057"/>
      <c r="W67" s="1057"/>
      <c r="X67" s="136"/>
      <c r="Y67" s="137"/>
      <c r="Z67" s="137"/>
      <c r="AA67" s="138"/>
      <c r="AB67" s="137"/>
      <c r="AC67" s="137"/>
      <c r="AD67" s="137"/>
      <c r="AE67" s="139"/>
      <c r="AF67" s="1058"/>
      <c r="AG67" s="1059"/>
      <c r="AH67" s="1059"/>
      <c r="AI67" s="1059"/>
      <c r="AJ67" s="1060"/>
      <c r="AK67" s="1061"/>
      <c r="AL67" s="1061"/>
      <c r="AM67" s="1062"/>
    </row>
    <row r="68" spans="1:39" s="62" customFormat="1" ht="12" customHeight="1" x14ac:dyDescent="0.25">
      <c r="A68" s="60"/>
      <c r="B68" s="190"/>
      <c r="C68" s="190"/>
      <c r="D68" s="190"/>
      <c r="E68" s="190"/>
      <c r="F68" s="171"/>
      <c r="G68" s="171"/>
      <c r="H68" s="171"/>
      <c r="I68" s="63"/>
      <c r="J68" s="173"/>
      <c r="K68" s="173"/>
      <c r="L68" s="174"/>
      <c r="M68" s="175"/>
      <c r="N68" s="175"/>
      <c r="O68" s="175"/>
      <c r="P68" s="175"/>
      <c r="Q68" s="175"/>
      <c r="R68" s="175"/>
      <c r="S68" s="175"/>
      <c r="T68" s="174"/>
      <c r="U68" s="174"/>
      <c r="V68" s="174"/>
      <c r="W68" s="17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176"/>
      <c r="AK68" s="176"/>
      <c r="AL68" s="176"/>
      <c r="AM68" s="176"/>
    </row>
    <row r="69" spans="1:39" s="62" customFormat="1" ht="12" customHeight="1" x14ac:dyDescent="0.25">
      <c r="A69" s="60"/>
      <c r="B69" s="190"/>
      <c r="C69" s="190"/>
      <c r="D69" s="190"/>
      <c r="E69" s="190"/>
      <c r="F69" s="171"/>
      <c r="G69" s="171"/>
      <c r="H69" s="171"/>
      <c r="I69" s="63"/>
      <c r="J69" s="173"/>
      <c r="K69" s="173"/>
      <c r="L69" s="174"/>
      <c r="M69" s="175"/>
      <c r="N69" s="175"/>
      <c r="O69" s="175"/>
      <c r="P69" s="175"/>
      <c r="Q69" s="175"/>
      <c r="R69" s="175"/>
      <c r="S69" s="175"/>
      <c r="T69" s="174"/>
      <c r="U69" s="174"/>
      <c r="V69" s="174"/>
      <c r="W69" s="17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176"/>
      <c r="AK69" s="176"/>
      <c r="AL69" s="176"/>
      <c r="AM69" s="176"/>
    </row>
    <row r="70" spans="1:39" s="62" customFormat="1" ht="12" customHeight="1" x14ac:dyDescent="0.25">
      <c r="A70" s="60"/>
      <c r="B70" s="190"/>
      <c r="C70" s="190"/>
      <c r="D70" s="190"/>
      <c r="E70" s="190"/>
      <c r="F70" s="171"/>
      <c r="G70" s="171"/>
      <c r="H70" s="171"/>
      <c r="I70" s="63"/>
      <c r="J70" s="173"/>
      <c r="K70" s="173"/>
      <c r="L70" s="174"/>
      <c r="M70" s="175"/>
      <c r="N70" s="175"/>
      <c r="O70" s="175"/>
      <c r="P70" s="175"/>
      <c r="Q70" s="175"/>
      <c r="R70" s="175"/>
      <c r="S70" s="175"/>
      <c r="T70" s="174"/>
      <c r="U70" s="174"/>
      <c r="V70" s="174"/>
      <c r="W70" s="17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176"/>
      <c r="AK70" s="176"/>
      <c r="AL70" s="176"/>
      <c r="AM70" s="176"/>
    </row>
    <row r="71" spans="1:39" s="62" customFormat="1" ht="12" customHeight="1" x14ac:dyDescent="0.25">
      <c r="A71" s="60"/>
      <c r="B71" s="190"/>
      <c r="C71" s="190"/>
      <c r="D71" s="190"/>
      <c r="E71" s="190"/>
      <c r="F71" s="171"/>
      <c r="G71" s="171"/>
      <c r="H71" s="171"/>
      <c r="I71" s="63"/>
      <c r="J71" s="173"/>
      <c r="K71" s="173"/>
      <c r="L71" s="174"/>
      <c r="M71" s="175"/>
      <c r="N71" s="175"/>
      <c r="O71" s="175"/>
      <c r="P71" s="175"/>
      <c r="Q71" s="175"/>
      <c r="R71" s="175"/>
      <c r="S71" s="175"/>
      <c r="T71" s="174"/>
      <c r="U71" s="174"/>
      <c r="V71" s="174"/>
      <c r="W71" s="17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176"/>
      <c r="AK71" s="176"/>
      <c r="AL71" s="176"/>
      <c r="AM71" s="176"/>
    </row>
    <row r="72" spans="1:39" s="19" customFormat="1" ht="25.2" x14ac:dyDescent="0.4">
      <c r="A72" s="65"/>
      <c r="B72" s="66"/>
      <c r="C72" s="8"/>
      <c r="D72" s="67"/>
      <c r="E72" s="67"/>
      <c r="F72" s="67"/>
      <c r="G72" s="68"/>
      <c r="H72" s="68"/>
      <c r="I72" s="68"/>
      <c r="J72" s="1052" t="s">
        <v>216</v>
      </c>
      <c r="K72" s="1052"/>
      <c r="L72" s="1052"/>
      <c r="M72" s="1052"/>
      <c r="N72" s="1052"/>
      <c r="O72" s="1052"/>
      <c r="P72" s="1052"/>
      <c r="Q72" s="1052"/>
      <c r="R72" s="1052"/>
      <c r="S72" s="1052"/>
      <c r="T72" s="1052"/>
      <c r="U72" s="1052"/>
      <c r="V72" s="1052"/>
      <c r="W72" s="1052"/>
      <c r="X72" s="1052"/>
      <c r="Y72" s="1052"/>
      <c r="Z72" s="1052"/>
      <c r="AA72" s="1052"/>
      <c r="AB72" s="1052"/>
      <c r="AC72" s="1052"/>
      <c r="AD72" s="1052"/>
      <c r="AE72" s="1052"/>
      <c r="AF72" s="1052"/>
      <c r="AG72" s="1052"/>
      <c r="AH72" s="1052"/>
      <c r="AI72" s="1052"/>
      <c r="AJ72" s="1052"/>
      <c r="AK72" s="1052"/>
      <c r="AL72" s="1052"/>
      <c r="AM72" s="1052"/>
    </row>
    <row r="73" spans="1:39" s="69" customFormat="1" ht="24.6" x14ac:dyDescent="0.4">
      <c r="B73" s="8"/>
      <c r="C73" s="70"/>
      <c r="D73" s="71"/>
      <c r="E73" s="71"/>
      <c r="F73" s="71"/>
      <c r="G73" s="71"/>
      <c r="H73" s="72"/>
      <c r="I73" s="73"/>
      <c r="J73" s="72"/>
      <c r="K73" s="74"/>
      <c r="L73" s="74"/>
      <c r="M73" s="74"/>
      <c r="N73" s="74"/>
      <c r="O73" s="74"/>
      <c r="P73" s="68"/>
      <c r="Q73" s="68"/>
      <c r="R73" s="75"/>
      <c r="S73" s="75"/>
      <c r="T73" s="68"/>
      <c r="U73" s="68"/>
      <c r="V73" s="68"/>
      <c r="W73" s="66"/>
      <c r="X73" s="76"/>
      <c r="Y73" s="66"/>
      <c r="Z73" s="76"/>
      <c r="AA73" s="66"/>
      <c r="AB73" s="76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s="77" customFormat="1" ht="24.6" x14ac:dyDescent="0.25">
      <c r="B74" s="1053" t="s">
        <v>205</v>
      </c>
      <c r="C74" s="1053"/>
      <c r="D74" s="79"/>
      <c r="E74" s="80"/>
      <c r="F74" s="81"/>
      <c r="G74" s="79" t="s">
        <v>206</v>
      </c>
      <c r="H74" s="82"/>
      <c r="I74" s="78"/>
      <c r="J74" s="79"/>
      <c r="K74" s="78"/>
      <c r="L74" s="83"/>
      <c r="M74" s="83"/>
      <c r="O74" s="83"/>
      <c r="P74" s="83"/>
      <c r="Q74" s="83" t="s">
        <v>86</v>
      </c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78"/>
      <c r="AD74" s="84"/>
      <c r="AE74" s="85"/>
      <c r="AF74" s="80"/>
      <c r="AG74" s="84"/>
      <c r="AH74" s="79"/>
      <c r="AI74" s="86" t="s">
        <v>180</v>
      </c>
      <c r="AK74" s="79"/>
      <c r="AL74" s="79"/>
      <c r="AM74" s="79"/>
    </row>
    <row r="75" spans="1:39" s="2" customFormat="1" ht="15.6" x14ac:dyDescent="0.3">
      <c r="A75" s="87"/>
      <c r="B75" s="87"/>
      <c r="C75" s="88"/>
      <c r="D75" s="89"/>
      <c r="E75" s="90"/>
      <c r="F75" s="91"/>
      <c r="G75" s="92"/>
      <c r="I75" s="93"/>
      <c r="J75" s="94"/>
      <c r="K75" s="95"/>
      <c r="L75" s="95"/>
      <c r="M75" s="95"/>
      <c r="N75" s="95"/>
      <c r="Q75" s="96"/>
      <c r="R75" s="97"/>
      <c r="S75" s="97"/>
      <c r="T75" s="97"/>
      <c r="U75" s="97"/>
      <c r="V75" s="97"/>
      <c r="W75" s="97"/>
      <c r="X75" s="97"/>
      <c r="Y75" s="97"/>
      <c r="AA75" s="92"/>
      <c r="AC75" s="93"/>
      <c r="AE75" s="94"/>
      <c r="AF75" s="95"/>
      <c r="AG75" s="95"/>
      <c r="AH75" s="95"/>
    </row>
    <row r="76" spans="1:39" s="62" customFormat="1" ht="15.6" x14ac:dyDescent="0.3">
      <c r="A76" s="98"/>
      <c r="B76" s="2"/>
      <c r="C76" s="99"/>
      <c r="D76" s="100"/>
      <c r="E76" s="101"/>
      <c r="F76" s="102"/>
      <c r="G76" s="102"/>
      <c r="H76" s="102"/>
      <c r="I76" s="91"/>
      <c r="J76" s="91"/>
      <c r="K76" s="91"/>
      <c r="L76" s="91"/>
      <c r="M76" s="93"/>
      <c r="N76" s="95"/>
      <c r="O76" s="2"/>
      <c r="P76" s="103"/>
      <c r="Q76" s="103"/>
      <c r="R76" s="103"/>
      <c r="S76" s="103"/>
      <c r="T76" s="103"/>
      <c r="U76" s="103"/>
      <c r="V76" s="103"/>
      <c r="W76" s="100"/>
      <c r="X76" s="100"/>
      <c r="Y76" s="100"/>
      <c r="Z76" s="2"/>
      <c r="AA76" s="100"/>
      <c r="AB76" s="100"/>
      <c r="AC76" s="104"/>
      <c r="AD76" s="104"/>
      <c r="AE76" s="105"/>
      <c r="AF76" s="104"/>
      <c r="AG76" s="104"/>
      <c r="AH76" s="106"/>
      <c r="AI76" s="2"/>
      <c r="AJ76" s="2"/>
      <c r="AK76" s="2"/>
      <c r="AL76" s="2"/>
      <c r="AM76" s="2"/>
    </row>
  </sheetData>
  <mergeCells count="153">
    <mergeCell ref="B10:D10"/>
    <mergeCell ref="F10:I10"/>
    <mergeCell ref="L10:W10"/>
    <mergeCell ref="A20:AM20"/>
    <mergeCell ref="A21:AM21"/>
    <mergeCell ref="AJ17:AJ18"/>
    <mergeCell ref="AK17:AM17"/>
    <mergeCell ref="B19:D19"/>
    <mergeCell ref="E19:L19"/>
    <mergeCell ref="AD15:AD18"/>
    <mergeCell ref="AE15:AE18"/>
    <mergeCell ref="A12:A18"/>
    <mergeCell ref="B12:D18"/>
    <mergeCell ref="P15:V15"/>
    <mergeCell ref="P16:Q17"/>
    <mergeCell ref="R16:S17"/>
    <mergeCell ref="X12:AE14"/>
    <mergeCell ref="AF12:AM12"/>
    <mergeCell ref="A1:AM1"/>
    <mergeCell ref="A3:AM3"/>
    <mergeCell ref="A4:AM4"/>
    <mergeCell ref="B5:C5"/>
    <mergeCell ref="H5:Y5"/>
    <mergeCell ref="L6:W6"/>
    <mergeCell ref="A7:C7"/>
    <mergeCell ref="F7:W7"/>
    <mergeCell ref="AD7:AM7"/>
    <mergeCell ref="AD8:AM8"/>
    <mergeCell ref="L9:W9"/>
    <mergeCell ref="AD9:AM9"/>
    <mergeCell ref="E12:L18"/>
    <mergeCell ref="M12:N14"/>
    <mergeCell ref="O12:V14"/>
    <mergeCell ref="W12:W18"/>
    <mergeCell ref="T16:U17"/>
    <mergeCell ref="V16:V18"/>
    <mergeCell ref="AD10:AM10"/>
    <mergeCell ref="AF16:AI16"/>
    <mergeCell ref="AJ16:AM16"/>
    <mergeCell ref="M15:M18"/>
    <mergeCell ref="N15:N18"/>
    <mergeCell ref="O15:O18"/>
    <mergeCell ref="Z15:Z18"/>
    <mergeCell ref="AA15:AA18"/>
    <mergeCell ref="AB15:AB18"/>
    <mergeCell ref="AC15:AC18"/>
    <mergeCell ref="AF17:AF18"/>
    <mergeCell ref="AG17:AI17"/>
    <mergeCell ref="AF13:AM13"/>
    <mergeCell ref="AF14:AM14"/>
    <mergeCell ref="AF15:AI15"/>
    <mergeCell ref="B22:D22"/>
    <mergeCell ref="E22:L22"/>
    <mergeCell ref="B23:D23"/>
    <mergeCell ref="E23:L23"/>
    <mergeCell ref="B24:D24"/>
    <mergeCell ref="E24:L24"/>
    <mergeCell ref="AJ15:AM15"/>
    <mergeCell ref="X15:X18"/>
    <mergeCell ref="Y15:Y18"/>
    <mergeCell ref="B25:D25"/>
    <mergeCell ref="E25:L25"/>
    <mergeCell ref="B26:D26"/>
    <mergeCell ref="E26:L26"/>
    <mergeCell ref="B27:D27"/>
    <mergeCell ref="E27:L27"/>
    <mergeCell ref="B28:D28"/>
    <mergeCell ref="E28:L28"/>
    <mergeCell ref="A29:L29"/>
    <mergeCell ref="A30:AM30"/>
    <mergeCell ref="B31:D31"/>
    <mergeCell ref="E31:L31"/>
    <mergeCell ref="B32:D32"/>
    <mergeCell ref="E32:L32"/>
    <mergeCell ref="B33:D33"/>
    <mergeCell ref="E33:L33"/>
    <mergeCell ref="B34:D34"/>
    <mergeCell ref="E34:L34"/>
    <mergeCell ref="B35:D35"/>
    <mergeCell ref="E35:L35"/>
    <mergeCell ref="A37:L37"/>
    <mergeCell ref="A38:L38"/>
    <mergeCell ref="A39:AM39"/>
    <mergeCell ref="B36:D36"/>
    <mergeCell ref="E36:L36"/>
    <mergeCell ref="A40:AM40"/>
    <mergeCell ref="B41:D41"/>
    <mergeCell ref="E41:L41"/>
    <mergeCell ref="B45:D45"/>
    <mergeCell ref="A52:L52"/>
    <mergeCell ref="B42:C42"/>
    <mergeCell ref="B44:C44"/>
    <mergeCell ref="A53:L53"/>
    <mergeCell ref="B48:D48"/>
    <mergeCell ref="B46:C46"/>
    <mergeCell ref="B47:C47"/>
    <mergeCell ref="B49:C49"/>
    <mergeCell ref="B50:C50"/>
    <mergeCell ref="B51:C51"/>
    <mergeCell ref="B43:C43"/>
    <mergeCell ref="E42:L42"/>
    <mergeCell ref="E43:L43"/>
    <mergeCell ref="E44:L44"/>
    <mergeCell ref="E48:L48"/>
    <mergeCell ref="E49:L49"/>
    <mergeCell ref="E50:L50"/>
    <mergeCell ref="E51:L51"/>
    <mergeCell ref="E45:L45"/>
    <mergeCell ref="E46:L46"/>
    <mergeCell ref="E47:L47"/>
    <mergeCell ref="A54:AM54"/>
    <mergeCell ref="B55:D55"/>
    <mergeCell ref="E55:L55"/>
    <mergeCell ref="B56:D56"/>
    <mergeCell ref="E56:L56"/>
    <mergeCell ref="B57:D57"/>
    <mergeCell ref="E57:L57"/>
    <mergeCell ref="A58:L58"/>
    <mergeCell ref="A59:L59"/>
    <mergeCell ref="A60:A67"/>
    <mergeCell ref="C60:D60"/>
    <mergeCell ref="G60:L67"/>
    <mergeCell ref="M60:W60"/>
    <mergeCell ref="B66:D66"/>
    <mergeCell ref="M66:W66"/>
    <mergeCell ref="B65:D65"/>
    <mergeCell ref="M65:W65"/>
    <mergeCell ref="C61:D61"/>
    <mergeCell ref="M61:W61"/>
    <mergeCell ref="AF61:AI61"/>
    <mergeCell ref="AJ61:AM61"/>
    <mergeCell ref="AF60:AI60"/>
    <mergeCell ref="AJ60:AM60"/>
    <mergeCell ref="M63:W63"/>
    <mergeCell ref="AF63:AI63"/>
    <mergeCell ref="AJ63:AM63"/>
    <mergeCell ref="C62:D62"/>
    <mergeCell ref="M62:W62"/>
    <mergeCell ref="AF62:AI62"/>
    <mergeCell ref="AJ62:AM62"/>
    <mergeCell ref="AF66:AI66"/>
    <mergeCell ref="AJ66:AM66"/>
    <mergeCell ref="AF65:AI65"/>
    <mergeCell ref="AJ65:AM65"/>
    <mergeCell ref="M64:W64"/>
    <mergeCell ref="AF64:AI64"/>
    <mergeCell ref="AJ64:AM64"/>
    <mergeCell ref="J72:AM72"/>
    <mergeCell ref="B74:C74"/>
    <mergeCell ref="B67:F67"/>
    <mergeCell ref="M67:W67"/>
    <mergeCell ref="AF67:AI67"/>
    <mergeCell ref="AJ67:AM67"/>
  </mergeCells>
  <pageMargins left="1.1811023622047245" right="0" top="0.55118110236220474" bottom="0.47244094488188981" header="0" footer="0"/>
  <pageSetup paperSize="9" scale="39" fitToHeight="2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77"/>
  <sheetViews>
    <sheetView showZeros="0" topLeftCell="A46" zoomScale="40" zoomScaleNormal="40" zoomScaleSheetLayoutView="50" zoomScalePageLayoutView="250" workbookViewId="0">
      <selection activeCell="AN28" sqref="AN28:AN29"/>
    </sheetView>
  </sheetViews>
  <sheetFormatPr defaultColWidth="10.109375" defaultRowHeight="15" x14ac:dyDescent="0.25"/>
  <cols>
    <col min="1" max="1" width="8.88671875" style="375" bestFit="1" customWidth="1"/>
    <col min="2" max="2" width="18.44140625" style="375" customWidth="1"/>
    <col min="3" max="3" width="26.33203125" style="378" customWidth="1"/>
    <col min="4" max="4" width="19.44140625" style="377" customWidth="1"/>
    <col min="5" max="5" width="6.6640625" style="377" customWidth="1"/>
    <col min="6" max="6" width="13.6640625" style="375" customWidth="1"/>
    <col min="7" max="7" width="7.109375" style="375" customWidth="1"/>
    <col min="8" max="8" width="7.33203125" style="375" customWidth="1"/>
    <col min="9" max="9" width="9.5546875" style="375" customWidth="1"/>
    <col min="10" max="10" width="3.88671875" style="375" customWidth="1"/>
    <col min="11" max="11" width="11" style="375" customWidth="1"/>
    <col min="12" max="12" width="7.44140625" style="376" customWidth="1"/>
    <col min="13" max="13" width="10.44140625" style="376" customWidth="1"/>
    <col min="14" max="14" width="11.88671875" style="376" customWidth="1"/>
    <col min="15" max="15" width="9" style="376" customWidth="1"/>
    <col min="16" max="16" width="9.6640625" style="376" customWidth="1"/>
    <col min="17" max="17" width="7.6640625" style="376" customWidth="1"/>
    <col min="18" max="19" width="9.5546875" style="376" customWidth="1"/>
    <col min="20" max="21" width="11.33203125" style="376" customWidth="1"/>
    <col min="22" max="22" width="10.109375" style="376" customWidth="1"/>
    <col min="23" max="23" width="9.109375" style="376" customWidth="1"/>
    <col min="24" max="24" width="8" style="375" customWidth="1"/>
    <col min="25" max="25" width="11" style="375" customWidth="1"/>
    <col min="26" max="26" width="7.6640625" style="375" customWidth="1"/>
    <col min="27" max="31" width="6.6640625" style="375" customWidth="1"/>
    <col min="32" max="32" width="9.6640625" style="375" customWidth="1"/>
    <col min="33" max="33" width="7.5546875" style="375" customWidth="1"/>
    <col min="34" max="34" width="10" style="375" customWidth="1"/>
    <col min="35" max="35" width="7.5546875" style="375" customWidth="1"/>
    <col min="36" max="36" width="10.33203125" style="375" bestFit="1" customWidth="1"/>
    <col min="37" max="37" width="10.109375" style="375" customWidth="1"/>
    <col min="38" max="38" width="9.33203125" style="375" customWidth="1"/>
    <col min="39" max="39" width="9" style="375" customWidth="1"/>
    <col min="40" max="40" width="7.88671875" style="374" customWidth="1"/>
    <col min="41" max="44" width="10.109375" style="374" hidden="1" customWidth="1"/>
    <col min="45" max="16384" width="10.109375" style="374"/>
  </cols>
  <sheetData>
    <row r="1" spans="1:39" ht="22.8" x14ac:dyDescent="0.4">
      <c r="A1" s="1469" t="s">
        <v>213</v>
      </c>
      <c r="B1" s="1469"/>
      <c r="C1" s="1469"/>
      <c r="D1" s="1469"/>
      <c r="E1" s="1469"/>
      <c r="F1" s="1469"/>
      <c r="G1" s="1469"/>
      <c r="H1" s="1469"/>
      <c r="I1" s="1469"/>
      <c r="J1" s="1469"/>
      <c r="K1" s="1469"/>
      <c r="L1" s="1469"/>
      <c r="M1" s="1469"/>
      <c r="N1" s="1469"/>
      <c r="O1" s="1469"/>
      <c r="P1" s="1469"/>
      <c r="Q1" s="1469"/>
      <c r="R1" s="1469"/>
      <c r="S1" s="1469"/>
      <c r="T1" s="1469"/>
      <c r="U1" s="1469"/>
      <c r="V1" s="1469"/>
      <c r="W1" s="1469"/>
      <c r="X1" s="1469"/>
      <c r="Y1" s="1469"/>
      <c r="Z1" s="1469"/>
      <c r="AA1" s="1469"/>
      <c r="AB1" s="1469"/>
      <c r="AC1" s="1469"/>
      <c r="AD1" s="1469"/>
      <c r="AE1" s="1469"/>
      <c r="AF1" s="1469"/>
      <c r="AG1" s="1469"/>
      <c r="AH1" s="1469"/>
      <c r="AI1" s="1469"/>
      <c r="AJ1" s="1469"/>
      <c r="AK1" s="1469"/>
      <c r="AL1" s="1469"/>
      <c r="AM1" s="1469"/>
    </row>
    <row r="2" spans="1:39" ht="7.5" customHeight="1" x14ac:dyDescent="0.25"/>
    <row r="3" spans="1:39" ht="35.4" x14ac:dyDescent="0.25">
      <c r="A3" s="1470" t="s">
        <v>0</v>
      </c>
      <c r="B3" s="1470"/>
      <c r="C3" s="1470"/>
      <c r="D3" s="1470"/>
      <c r="E3" s="1470"/>
      <c r="F3" s="1470"/>
      <c r="G3" s="1470"/>
      <c r="H3" s="1470"/>
      <c r="I3" s="1470"/>
      <c r="J3" s="1470"/>
      <c r="K3" s="1470"/>
      <c r="L3" s="1470"/>
      <c r="M3" s="1470"/>
      <c r="N3" s="1470"/>
      <c r="O3" s="1470"/>
      <c r="P3" s="1470"/>
      <c r="Q3" s="1470"/>
      <c r="R3" s="1470"/>
      <c r="S3" s="1470"/>
      <c r="T3" s="1470"/>
      <c r="U3" s="1470"/>
      <c r="V3" s="1470"/>
      <c r="W3" s="1470"/>
      <c r="X3" s="1470"/>
      <c r="Y3" s="1470"/>
      <c r="Z3" s="1470"/>
      <c r="AA3" s="1470"/>
      <c r="AB3" s="1470"/>
      <c r="AC3" s="1470"/>
      <c r="AD3" s="1470"/>
      <c r="AE3" s="1470"/>
      <c r="AF3" s="1470"/>
      <c r="AG3" s="1470"/>
      <c r="AH3" s="1470"/>
      <c r="AI3" s="1470"/>
      <c r="AJ3" s="1470"/>
      <c r="AK3" s="1470"/>
      <c r="AL3" s="1470"/>
      <c r="AM3" s="1470"/>
    </row>
    <row r="4" spans="1:39" ht="24.6" x14ac:dyDescent="0.25">
      <c r="A4" s="1471" t="s">
        <v>167</v>
      </c>
      <c r="B4" s="1471"/>
      <c r="C4" s="1471"/>
      <c r="D4" s="1471"/>
      <c r="E4" s="1471"/>
      <c r="F4" s="1471"/>
      <c r="G4" s="1471"/>
      <c r="H4" s="1471"/>
      <c r="I4" s="1471"/>
      <c r="J4" s="1471"/>
      <c r="K4" s="1471"/>
      <c r="L4" s="1471"/>
      <c r="M4" s="1471"/>
      <c r="N4" s="1471"/>
      <c r="O4" s="1471"/>
      <c r="P4" s="1471"/>
      <c r="Q4" s="1471"/>
      <c r="R4" s="1471"/>
      <c r="S4" s="1471"/>
      <c r="T4" s="1471"/>
      <c r="U4" s="1471"/>
      <c r="V4" s="1471"/>
      <c r="W4" s="1471"/>
      <c r="X4" s="1471"/>
      <c r="Y4" s="1471"/>
      <c r="Z4" s="1471"/>
      <c r="AA4" s="1471"/>
      <c r="AB4" s="1471"/>
      <c r="AC4" s="1471"/>
      <c r="AD4" s="1471"/>
      <c r="AE4" s="1471"/>
      <c r="AF4" s="1471"/>
      <c r="AG4" s="1471"/>
      <c r="AH4" s="1471"/>
      <c r="AI4" s="1471"/>
      <c r="AJ4" s="1471"/>
      <c r="AK4" s="1471"/>
      <c r="AL4" s="1471"/>
      <c r="AM4" s="1471"/>
    </row>
    <row r="5" spans="1:39" ht="23.25" customHeight="1" x14ac:dyDescent="0.4">
      <c r="A5" s="388"/>
      <c r="B5" s="1472" t="s">
        <v>59</v>
      </c>
      <c r="C5" s="1472"/>
      <c r="D5" s="596"/>
      <c r="E5" s="595"/>
      <c r="F5" s="595"/>
      <c r="G5" s="595"/>
      <c r="H5" s="1473" t="s">
        <v>204</v>
      </c>
      <c r="I5" s="1473"/>
      <c r="J5" s="1473"/>
      <c r="K5" s="1473"/>
      <c r="L5" s="1473"/>
      <c r="M5" s="1473"/>
      <c r="N5" s="1473"/>
      <c r="O5" s="1473"/>
      <c r="P5" s="1473"/>
      <c r="Q5" s="1473"/>
      <c r="R5" s="1473"/>
      <c r="S5" s="1473"/>
      <c r="T5" s="1473"/>
      <c r="U5" s="1473"/>
      <c r="V5" s="1473"/>
      <c r="W5" s="1473"/>
      <c r="X5" s="1473"/>
      <c r="Y5" s="1473"/>
      <c r="Z5" s="595"/>
      <c r="AA5" s="595"/>
      <c r="AB5" s="594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</row>
    <row r="6" spans="1:39" ht="24.75" customHeight="1" x14ac:dyDescent="0.3">
      <c r="A6" s="593" t="s">
        <v>163</v>
      </c>
      <c r="B6" s="593"/>
      <c r="C6" s="593"/>
      <c r="D6" s="589"/>
      <c r="E6" s="374"/>
      <c r="F6" s="592" t="s">
        <v>60</v>
      </c>
      <c r="G6" s="586"/>
      <c r="H6" s="586"/>
      <c r="I6" s="586" t="s">
        <v>1</v>
      </c>
      <c r="J6" s="586"/>
      <c r="K6" s="1474" t="s">
        <v>38</v>
      </c>
      <c r="L6" s="1474"/>
      <c r="M6" s="1474"/>
      <c r="N6" s="1474"/>
      <c r="O6" s="1474"/>
      <c r="P6" s="1474"/>
      <c r="Q6" s="1474"/>
      <c r="R6" s="1474"/>
      <c r="S6" s="1474"/>
      <c r="T6" s="1474"/>
      <c r="U6" s="1474"/>
      <c r="V6" s="1474"/>
      <c r="W6" s="1474"/>
      <c r="X6" s="591"/>
      <c r="Y6" s="591"/>
      <c r="Z6" s="591"/>
      <c r="AA6" s="587"/>
    </row>
    <row r="7" spans="1:39" ht="29.25" customHeight="1" x14ac:dyDescent="0.4">
      <c r="A7" s="1475" t="s">
        <v>61</v>
      </c>
      <c r="B7" s="1475"/>
      <c r="C7" s="1475"/>
      <c r="D7" s="589"/>
      <c r="E7" s="374"/>
      <c r="F7" s="1476" t="s">
        <v>184</v>
      </c>
      <c r="G7" s="1476"/>
      <c r="H7" s="1476"/>
      <c r="I7" s="1476"/>
      <c r="J7" s="1476"/>
      <c r="K7" s="1476"/>
      <c r="L7" s="1476"/>
      <c r="M7" s="1476"/>
      <c r="N7" s="1476"/>
      <c r="O7" s="1476"/>
      <c r="P7" s="1476"/>
      <c r="Q7" s="1476"/>
      <c r="R7" s="1476"/>
      <c r="S7" s="1476"/>
      <c r="T7" s="1476"/>
      <c r="U7" s="1476"/>
      <c r="V7" s="1476"/>
      <c r="W7" s="1476"/>
      <c r="X7" s="591"/>
      <c r="Y7" s="584" t="s">
        <v>63</v>
      </c>
      <c r="Z7" s="388"/>
      <c r="AA7" s="587"/>
      <c r="AC7" s="590"/>
      <c r="AD7" s="1359" t="s">
        <v>64</v>
      </c>
      <c r="AE7" s="1359"/>
      <c r="AF7" s="1359"/>
      <c r="AG7" s="1359"/>
      <c r="AH7" s="1359"/>
      <c r="AI7" s="1359"/>
      <c r="AJ7" s="1359"/>
      <c r="AK7" s="1359"/>
      <c r="AL7" s="1359"/>
      <c r="AM7" s="1359"/>
    </row>
    <row r="8" spans="1:39" ht="29.25" customHeight="1" x14ac:dyDescent="0.4">
      <c r="A8" s="396"/>
      <c r="B8" s="396"/>
      <c r="C8" s="396"/>
      <c r="D8" s="589"/>
      <c r="E8" s="374"/>
      <c r="F8" s="588"/>
      <c r="G8" s="586"/>
      <c r="H8" s="586"/>
      <c r="I8" s="1474" t="s">
        <v>274</v>
      </c>
      <c r="J8" s="1474"/>
      <c r="K8" s="1474"/>
      <c r="L8" s="1474"/>
      <c r="M8" s="1474"/>
      <c r="N8" s="1474"/>
      <c r="O8" s="1474"/>
      <c r="P8" s="1474"/>
      <c r="Q8" s="1474"/>
      <c r="R8" s="1474"/>
      <c r="S8" s="1474"/>
      <c r="T8" s="1474"/>
      <c r="U8" s="1474"/>
      <c r="V8" s="1474"/>
      <c r="W8" s="1474"/>
      <c r="X8" s="585"/>
      <c r="Y8" s="584" t="s">
        <v>2</v>
      </c>
      <c r="Z8" s="388"/>
      <c r="AA8" s="587"/>
      <c r="AC8" s="582"/>
      <c r="AD8" s="1338" t="s">
        <v>3</v>
      </c>
      <c r="AE8" s="1338"/>
      <c r="AF8" s="1338"/>
      <c r="AG8" s="1338"/>
      <c r="AH8" s="1338"/>
      <c r="AI8" s="1338"/>
      <c r="AJ8" s="1338"/>
      <c r="AK8" s="1338"/>
      <c r="AL8" s="1338"/>
      <c r="AM8" s="1338"/>
    </row>
    <row r="9" spans="1:39" ht="27" customHeight="1" x14ac:dyDescent="0.4">
      <c r="A9" s="1475" t="s">
        <v>208</v>
      </c>
      <c r="B9" s="1475"/>
      <c r="C9" s="1475"/>
      <c r="D9" s="1475"/>
      <c r="E9" s="374"/>
      <c r="F9" s="1521" t="s">
        <v>65</v>
      </c>
      <c r="G9" s="1521"/>
      <c r="H9" s="1521"/>
      <c r="I9" s="1521"/>
      <c r="J9" s="586"/>
      <c r="K9" s="1474" t="s">
        <v>66</v>
      </c>
      <c r="L9" s="1474"/>
      <c r="M9" s="1474"/>
      <c r="N9" s="1474"/>
      <c r="O9" s="1474"/>
      <c r="P9" s="1474"/>
      <c r="Q9" s="1474"/>
      <c r="R9" s="1474"/>
      <c r="S9" s="1474"/>
      <c r="T9" s="1474"/>
      <c r="U9" s="1474"/>
      <c r="V9" s="1474"/>
      <c r="W9" s="1474"/>
      <c r="X9" s="585"/>
      <c r="Y9" s="584" t="s">
        <v>4</v>
      </c>
      <c r="Z9" s="388"/>
      <c r="AA9" s="587"/>
      <c r="AC9" s="582"/>
      <c r="AD9" s="1338" t="s">
        <v>67</v>
      </c>
      <c r="AE9" s="1338"/>
      <c r="AF9" s="1338"/>
      <c r="AG9" s="1338"/>
      <c r="AH9" s="1338"/>
      <c r="AI9" s="1338"/>
      <c r="AJ9" s="1338"/>
      <c r="AK9" s="1338"/>
      <c r="AL9" s="1338"/>
      <c r="AM9" s="1338"/>
    </row>
    <row r="10" spans="1:39" ht="28.5" customHeight="1" x14ac:dyDescent="0.4">
      <c r="A10" s="1490" t="s">
        <v>164</v>
      </c>
      <c r="B10" s="1490"/>
      <c r="C10" s="1490"/>
      <c r="D10" s="1490"/>
      <c r="E10" s="374"/>
      <c r="F10" s="584" t="s">
        <v>6</v>
      </c>
      <c r="G10" s="586"/>
      <c r="H10" s="586"/>
      <c r="I10" s="586"/>
      <c r="J10" s="586"/>
      <c r="K10" s="1491" t="s">
        <v>168</v>
      </c>
      <c r="L10" s="1491"/>
      <c r="M10" s="1491"/>
      <c r="N10" s="1491"/>
      <c r="O10" s="1491"/>
      <c r="P10" s="1491"/>
      <c r="Q10" s="1491"/>
      <c r="R10" s="1491"/>
      <c r="S10" s="1491"/>
      <c r="T10" s="1491"/>
      <c r="U10" s="1491"/>
      <c r="V10" s="1491"/>
      <c r="W10" s="1491"/>
      <c r="X10" s="585"/>
      <c r="Y10" s="584" t="s">
        <v>5</v>
      </c>
      <c r="Z10" s="388"/>
      <c r="AA10" s="583"/>
      <c r="AC10" s="582"/>
      <c r="AD10" s="1338" t="s">
        <v>68</v>
      </c>
      <c r="AE10" s="1338"/>
      <c r="AF10" s="1338"/>
      <c r="AG10" s="1338"/>
      <c r="AH10" s="1338"/>
      <c r="AI10" s="1338"/>
      <c r="AJ10" s="1338"/>
      <c r="AK10" s="1338"/>
      <c r="AL10" s="1338"/>
      <c r="AM10" s="1338"/>
    </row>
    <row r="11" spans="1:39" ht="12" customHeight="1" thickBot="1" x14ac:dyDescent="0.45">
      <c r="D11" s="378"/>
      <c r="E11" s="378"/>
      <c r="I11" s="581"/>
      <c r="J11" s="376"/>
      <c r="K11" s="580"/>
      <c r="L11" s="580"/>
      <c r="M11" s="580"/>
      <c r="N11" s="580"/>
      <c r="O11" s="580"/>
      <c r="P11" s="580"/>
      <c r="Q11" s="580"/>
      <c r="R11" s="396"/>
      <c r="S11" s="396"/>
      <c r="T11" s="396"/>
      <c r="U11" s="396"/>
      <c r="V11" s="396"/>
      <c r="W11" s="396"/>
      <c r="X11" s="396"/>
      <c r="Y11" s="396"/>
      <c r="Z11" s="396"/>
      <c r="AB11" s="522"/>
    </row>
    <row r="12" spans="1:39" s="579" customFormat="1" ht="46.5" customHeight="1" thickBot="1" x14ac:dyDescent="0.3">
      <c r="A12" s="1501" t="s">
        <v>69</v>
      </c>
      <c r="B12" s="1504" t="s">
        <v>7</v>
      </c>
      <c r="C12" s="1504"/>
      <c r="D12" s="1505"/>
      <c r="E12" s="1436" t="s">
        <v>70</v>
      </c>
      <c r="F12" s="1510"/>
      <c r="G12" s="1510"/>
      <c r="H12" s="1510"/>
      <c r="I12" s="1510"/>
      <c r="J12" s="1510"/>
      <c r="K12" s="1510"/>
      <c r="L12" s="1511"/>
      <c r="M12" s="1436" t="s">
        <v>71</v>
      </c>
      <c r="N12" s="1437"/>
      <c r="O12" s="1442" t="s">
        <v>72</v>
      </c>
      <c r="P12" s="1443"/>
      <c r="Q12" s="1443"/>
      <c r="R12" s="1443"/>
      <c r="S12" s="1443"/>
      <c r="T12" s="1443"/>
      <c r="U12" s="1444"/>
      <c r="V12" s="1445"/>
      <c r="W12" s="1428" t="s">
        <v>9</v>
      </c>
      <c r="X12" s="1492" t="s">
        <v>10</v>
      </c>
      <c r="Y12" s="1493"/>
      <c r="Z12" s="1493"/>
      <c r="AA12" s="1493"/>
      <c r="AB12" s="1493"/>
      <c r="AC12" s="1493"/>
      <c r="AD12" s="1493"/>
      <c r="AE12" s="1494"/>
      <c r="AF12" s="1454" t="s">
        <v>73</v>
      </c>
      <c r="AG12" s="1455"/>
      <c r="AH12" s="1455"/>
      <c r="AI12" s="1455"/>
      <c r="AJ12" s="1455"/>
      <c r="AK12" s="1455"/>
      <c r="AL12" s="1455"/>
      <c r="AM12" s="1456"/>
    </row>
    <row r="13" spans="1:39" s="579" customFormat="1" ht="23.4" thickBot="1" x14ac:dyDescent="0.3">
      <c r="A13" s="1502"/>
      <c r="B13" s="1506"/>
      <c r="C13" s="1506"/>
      <c r="D13" s="1507"/>
      <c r="E13" s="1512"/>
      <c r="F13" s="1513"/>
      <c r="G13" s="1513"/>
      <c r="H13" s="1513"/>
      <c r="I13" s="1513"/>
      <c r="J13" s="1513"/>
      <c r="K13" s="1513"/>
      <c r="L13" s="1514"/>
      <c r="M13" s="1438"/>
      <c r="N13" s="1439"/>
      <c r="O13" s="1446"/>
      <c r="P13" s="1447"/>
      <c r="Q13" s="1447"/>
      <c r="R13" s="1447"/>
      <c r="S13" s="1447"/>
      <c r="T13" s="1447"/>
      <c r="U13" s="1448"/>
      <c r="V13" s="1449"/>
      <c r="W13" s="1429"/>
      <c r="X13" s="1495"/>
      <c r="Y13" s="1496"/>
      <c r="Z13" s="1496"/>
      <c r="AA13" s="1496"/>
      <c r="AB13" s="1496"/>
      <c r="AC13" s="1496"/>
      <c r="AD13" s="1496"/>
      <c r="AE13" s="1497"/>
      <c r="AF13" s="1457" t="s">
        <v>138</v>
      </c>
      <c r="AG13" s="1458"/>
      <c r="AH13" s="1458"/>
      <c r="AI13" s="1458"/>
      <c r="AJ13" s="1458"/>
      <c r="AK13" s="1458"/>
      <c r="AL13" s="1458"/>
      <c r="AM13" s="1459"/>
    </row>
    <row r="14" spans="1:39" s="579" customFormat="1" ht="32.25" customHeight="1" thickBot="1" x14ac:dyDescent="0.3">
      <c r="A14" s="1502"/>
      <c r="B14" s="1506"/>
      <c r="C14" s="1506"/>
      <c r="D14" s="1507"/>
      <c r="E14" s="1512"/>
      <c r="F14" s="1513"/>
      <c r="G14" s="1513"/>
      <c r="H14" s="1513"/>
      <c r="I14" s="1513"/>
      <c r="J14" s="1513"/>
      <c r="K14" s="1513"/>
      <c r="L14" s="1514"/>
      <c r="M14" s="1440"/>
      <c r="N14" s="1441"/>
      <c r="O14" s="1450"/>
      <c r="P14" s="1451"/>
      <c r="Q14" s="1451"/>
      <c r="R14" s="1451"/>
      <c r="S14" s="1451"/>
      <c r="T14" s="1451"/>
      <c r="U14" s="1452"/>
      <c r="V14" s="1453"/>
      <c r="W14" s="1429"/>
      <c r="X14" s="1498"/>
      <c r="Y14" s="1499"/>
      <c r="Z14" s="1499"/>
      <c r="AA14" s="1499"/>
      <c r="AB14" s="1499"/>
      <c r="AC14" s="1499"/>
      <c r="AD14" s="1499"/>
      <c r="AE14" s="1500"/>
      <c r="AF14" s="1460" t="s">
        <v>273</v>
      </c>
      <c r="AG14" s="1461"/>
      <c r="AH14" s="1461"/>
      <c r="AI14" s="1461"/>
      <c r="AJ14" s="1462"/>
      <c r="AK14" s="1462"/>
      <c r="AL14" s="1462"/>
      <c r="AM14" s="1463"/>
    </row>
    <row r="15" spans="1:39" s="579" customFormat="1" ht="27.75" customHeight="1" x14ac:dyDescent="0.25">
      <c r="A15" s="1502"/>
      <c r="B15" s="1506"/>
      <c r="C15" s="1506"/>
      <c r="D15" s="1507"/>
      <c r="E15" s="1512"/>
      <c r="F15" s="1513"/>
      <c r="G15" s="1513"/>
      <c r="H15" s="1513"/>
      <c r="I15" s="1513"/>
      <c r="J15" s="1513"/>
      <c r="K15" s="1513"/>
      <c r="L15" s="1514"/>
      <c r="M15" s="1527" t="s">
        <v>11</v>
      </c>
      <c r="N15" s="1557" t="s">
        <v>12</v>
      </c>
      <c r="O15" s="1433" t="s">
        <v>13</v>
      </c>
      <c r="P15" s="1423" t="s">
        <v>14</v>
      </c>
      <c r="Q15" s="1424"/>
      <c r="R15" s="1424"/>
      <c r="S15" s="1424"/>
      <c r="T15" s="1424"/>
      <c r="U15" s="1424"/>
      <c r="V15" s="1425"/>
      <c r="W15" s="1429"/>
      <c r="X15" s="1483" t="s">
        <v>15</v>
      </c>
      <c r="Y15" s="1464" t="s">
        <v>16</v>
      </c>
      <c r="Z15" s="1464" t="s">
        <v>17</v>
      </c>
      <c r="AA15" s="1426" t="s">
        <v>18</v>
      </c>
      <c r="AB15" s="1426" t="s">
        <v>19</v>
      </c>
      <c r="AC15" s="1464" t="s">
        <v>74</v>
      </c>
      <c r="AD15" s="1464" t="s">
        <v>20</v>
      </c>
      <c r="AE15" s="1518" t="s">
        <v>21</v>
      </c>
      <c r="AF15" s="1525" t="s">
        <v>49</v>
      </c>
      <c r="AG15" s="1526"/>
      <c r="AH15" s="1526"/>
      <c r="AI15" s="1526"/>
      <c r="AJ15" s="1532" t="s">
        <v>50</v>
      </c>
      <c r="AK15" s="1533"/>
      <c r="AL15" s="1533"/>
      <c r="AM15" s="1534"/>
    </row>
    <row r="16" spans="1:39" s="575" customFormat="1" ht="25.5" customHeight="1" thickBot="1" x14ac:dyDescent="0.3">
      <c r="A16" s="1502"/>
      <c r="B16" s="1506"/>
      <c r="C16" s="1506"/>
      <c r="D16" s="1507"/>
      <c r="E16" s="1512"/>
      <c r="F16" s="1513"/>
      <c r="G16" s="1513"/>
      <c r="H16" s="1513"/>
      <c r="I16" s="1513"/>
      <c r="J16" s="1513"/>
      <c r="K16" s="1513"/>
      <c r="L16" s="1514"/>
      <c r="M16" s="1528"/>
      <c r="N16" s="1558"/>
      <c r="O16" s="1434"/>
      <c r="P16" s="1431" t="s">
        <v>22</v>
      </c>
      <c r="Q16" s="1432"/>
      <c r="R16" s="1432" t="s">
        <v>75</v>
      </c>
      <c r="S16" s="1432"/>
      <c r="T16" s="1432" t="s">
        <v>76</v>
      </c>
      <c r="U16" s="1432"/>
      <c r="V16" s="1530" t="s">
        <v>35</v>
      </c>
      <c r="W16" s="1429"/>
      <c r="X16" s="1483"/>
      <c r="Y16" s="1464"/>
      <c r="Z16" s="1464"/>
      <c r="AA16" s="1426"/>
      <c r="AB16" s="1426"/>
      <c r="AC16" s="1464"/>
      <c r="AD16" s="1464"/>
      <c r="AE16" s="1518"/>
      <c r="AF16" s="1535" t="s">
        <v>32</v>
      </c>
      <c r="AG16" s="1536"/>
      <c r="AH16" s="1536"/>
      <c r="AI16" s="1536"/>
      <c r="AJ16" s="1522" t="s">
        <v>32</v>
      </c>
      <c r="AK16" s="1523"/>
      <c r="AL16" s="1523"/>
      <c r="AM16" s="1524"/>
    </row>
    <row r="17" spans="1:40" s="575" customFormat="1" ht="39.75" customHeight="1" x14ac:dyDescent="0.25">
      <c r="A17" s="1502"/>
      <c r="B17" s="1506"/>
      <c r="C17" s="1506"/>
      <c r="D17" s="1507"/>
      <c r="E17" s="1512"/>
      <c r="F17" s="1513"/>
      <c r="G17" s="1513"/>
      <c r="H17" s="1513"/>
      <c r="I17" s="1513"/>
      <c r="J17" s="1513"/>
      <c r="K17" s="1513"/>
      <c r="L17" s="1514"/>
      <c r="M17" s="1528"/>
      <c r="N17" s="1558"/>
      <c r="O17" s="1434"/>
      <c r="P17" s="1431"/>
      <c r="Q17" s="1432"/>
      <c r="R17" s="1432"/>
      <c r="S17" s="1432"/>
      <c r="T17" s="1432"/>
      <c r="U17" s="1432"/>
      <c r="V17" s="1530"/>
      <c r="W17" s="1429"/>
      <c r="X17" s="1483"/>
      <c r="Y17" s="1464"/>
      <c r="Z17" s="1464"/>
      <c r="AA17" s="1426"/>
      <c r="AB17" s="1426"/>
      <c r="AC17" s="1464"/>
      <c r="AD17" s="1464"/>
      <c r="AE17" s="1519"/>
      <c r="AF17" s="1420" t="s">
        <v>13</v>
      </c>
      <c r="AG17" s="1422" t="s">
        <v>23</v>
      </c>
      <c r="AH17" s="1422"/>
      <c r="AI17" s="1422"/>
      <c r="AJ17" s="1420" t="s">
        <v>13</v>
      </c>
      <c r="AK17" s="1422" t="s">
        <v>23</v>
      </c>
      <c r="AL17" s="1422"/>
      <c r="AM17" s="1537"/>
    </row>
    <row r="18" spans="1:40" s="575" customFormat="1" ht="212.25" customHeight="1" thickBot="1" x14ac:dyDescent="0.3">
      <c r="A18" s="1503"/>
      <c r="B18" s="1508"/>
      <c r="C18" s="1508"/>
      <c r="D18" s="1509"/>
      <c r="E18" s="1515"/>
      <c r="F18" s="1516"/>
      <c r="G18" s="1516"/>
      <c r="H18" s="1516"/>
      <c r="I18" s="1516"/>
      <c r="J18" s="1516"/>
      <c r="K18" s="1516"/>
      <c r="L18" s="1517"/>
      <c r="M18" s="1529"/>
      <c r="N18" s="1559"/>
      <c r="O18" s="1435"/>
      <c r="P18" s="578" t="s">
        <v>77</v>
      </c>
      <c r="Q18" s="577" t="s">
        <v>78</v>
      </c>
      <c r="R18" s="577" t="s">
        <v>77</v>
      </c>
      <c r="S18" s="577" t="s">
        <v>78</v>
      </c>
      <c r="T18" s="577" t="s">
        <v>77</v>
      </c>
      <c r="U18" s="577" t="s">
        <v>78</v>
      </c>
      <c r="V18" s="1531"/>
      <c r="W18" s="1430"/>
      <c r="X18" s="1484"/>
      <c r="Y18" s="1465"/>
      <c r="Z18" s="1465"/>
      <c r="AA18" s="1427"/>
      <c r="AB18" s="1427"/>
      <c r="AC18" s="1465"/>
      <c r="AD18" s="1465"/>
      <c r="AE18" s="1520"/>
      <c r="AF18" s="1421"/>
      <c r="AG18" s="577" t="s">
        <v>22</v>
      </c>
      <c r="AH18" s="577" t="s">
        <v>24</v>
      </c>
      <c r="AI18" s="577" t="s">
        <v>36</v>
      </c>
      <c r="AJ18" s="1421"/>
      <c r="AK18" s="577" t="s">
        <v>22</v>
      </c>
      <c r="AL18" s="577" t="s">
        <v>24</v>
      </c>
      <c r="AM18" s="576" t="s">
        <v>36</v>
      </c>
    </row>
    <row r="19" spans="1:40" s="561" customFormat="1" ht="21.75" customHeight="1" thickBot="1" x14ac:dyDescent="0.3">
      <c r="A19" s="574">
        <v>1</v>
      </c>
      <c r="B19" s="1485">
        <v>2</v>
      </c>
      <c r="C19" s="1485"/>
      <c r="D19" s="1486"/>
      <c r="E19" s="1487">
        <v>3</v>
      </c>
      <c r="F19" s="1488"/>
      <c r="G19" s="1488"/>
      <c r="H19" s="1488"/>
      <c r="I19" s="1488"/>
      <c r="J19" s="1488"/>
      <c r="K19" s="1488"/>
      <c r="L19" s="1489"/>
      <c r="M19" s="573">
        <v>4</v>
      </c>
      <c r="N19" s="568">
        <v>5</v>
      </c>
      <c r="O19" s="564">
        <v>6</v>
      </c>
      <c r="P19" s="572">
        <v>7</v>
      </c>
      <c r="Q19" s="572">
        <v>8</v>
      </c>
      <c r="R19" s="572">
        <v>9</v>
      </c>
      <c r="S19" s="572">
        <v>10</v>
      </c>
      <c r="T19" s="572">
        <v>11</v>
      </c>
      <c r="U19" s="571">
        <v>12</v>
      </c>
      <c r="V19" s="570">
        <v>13</v>
      </c>
      <c r="W19" s="569">
        <v>14</v>
      </c>
      <c r="X19" s="564">
        <v>15</v>
      </c>
      <c r="Y19" s="563">
        <v>16</v>
      </c>
      <c r="Z19" s="563">
        <v>17</v>
      </c>
      <c r="AA19" s="563">
        <v>18</v>
      </c>
      <c r="AB19" s="563">
        <v>19</v>
      </c>
      <c r="AC19" s="563">
        <v>20</v>
      </c>
      <c r="AD19" s="568">
        <v>21</v>
      </c>
      <c r="AE19" s="562">
        <v>22</v>
      </c>
      <c r="AF19" s="567">
        <v>23</v>
      </c>
      <c r="AG19" s="566">
        <v>24</v>
      </c>
      <c r="AH19" s="566">
        <v>25</v>
      </c>
      <c r="AI19" s="565">
        <v>26</v>
      </c>
      <c r="AJ19" s="564">
        <v>27</v>
      </c>
      <c r="AK19" s="563">
        <v>28</v>
      </c>
      <c r="AL19" s="563">
        <v>29</v>
      </c>
      <c r="AM19" s="562">
        <v>30</v>
      </c>
    </row>
    <row r="20" spans="1:40" s="560" customFormat="1" ht="25.5" customHeight="1" thickBot="1" x14ac:dyDescent="0.3">
      <c r="A20" s="1397" t="s">
        <v>79</v>
      </c>
      <c r="B20" s="1398"/>
      <c r="C20" s="1398"/>
      <c r="D20" s="1398"/>
      <c r="E20" s="1398"/>
      <c r="F20" s="1398"/>
      <c r="G20" s="1398"/>
      <c r="H20" s="1398"/>
      <c r="I20" s="1398"/>
      <c r="J20" s="1398"/>
      <c r="K20" s="1398"/>
      <c r="L20" s="1398"/>
      <c r="M20" s="1398"/>
      <c r="N20" s="1398"/>
      <c r="O20" s="1398"/>
      <c r="P20" s="1398"/>
      <c r="Q20" s="1398"/>
      <c r="R20" s="1398"/>
      <c r="S20" s="1398"/>
      <c r="T20" s="1398"/>
      <c r="U20" s="1398"/>
      <c r="V20" s="1398"/>
      <c r="W20" s="1398"/>
      <c r="X20" s="1398"/>
      <c r="Y20" s="1398"/>
      <c r="Z20" s="1398"/>
      <c r="AA20" s="1398"/>
      <c r="AB20" s="1398"/>
      <c r="AC20" s="1398"/>
      <c r="AD20" s="1398"/>
      <c r="AE20" s="1398"/>
      <c r="AF20" s="1398"/>
      <c r="AG20" s="1398"/>
      <c r="AH20" s="1398"/>
      <c r="AI20" s="1398"/>
      <c r="AJ20" s="1398"/>
      <c r="AK20" s="1398"/>
      <c r="AL20" s="1398"/>
      <c r="AM20" s="1560"/>
    </row>
    <row r="21" spans="1:40" s="560" customFormat="1" ht="33" customHeight="1" thickBot="1" x14ac:dyDescent="0.3">
      <c r="A21" s="1397" t="s">
        <v>203</v>
      </c>
      <c r="B21" s="1398"/>
      <c r="C21" s="1398"/>
      <c r="D21" s="1398"/>
      <c r="E21" s="1398"/>
      <c r="F21" s="1398"/>
      <c r="G21" s="1398"/>
      <c r="H21" s="1398"/>
      <c r="I21" s="1398"/>
      <c r="J21" s="1398"/>
      <c r="K21" s="1398"/>
      <c r="L21" s="1398"/>
      <c r="M21" s="1398"/>
      <c r="N21" s="1398"/>
      <c r="O21" s="1398"/>
      <c r="P21" s="1398"/>
      <c r="Q21" s="1398"/>
      <c r="R21" s="1398"/>
      <c r="S21" s="1398"/>
      <c r="T21" s="1398"/>
      <c r="U21" s="1398"/>
      <c r="V21" s="1398"/>
      <c r="W21" s="1398"/>
      <c r="X21" s="1398"/>
      <c r="Y21" s="1398"/>
      <c r="Z21" s="1398"/>
      <c r="AA21" s="1398"/>
      <c r="AB21" s="1398"/>
      <c r="AC21" s="1398"/>
      <c r="AD21" s="1398"/>
      <c r="AE21" s="1398"/>
      <c r="AF21" s="1398"/>
      <c r="AG21" s="1398"/>
      <c r="AH21" s="1398"/>
      <c r="AI21" s="1398"/>
      <c r="AJ21" s="1561"/>
      <c r="AK21" s="1561"/>
      <c r="AL21" s="1561"/>
      <c r="AM21" s="1562"/>
    </row>
    <row r="22" spans="1:40" s="401" customFormat="1" ht="48.75" customHeight="1" x14ac:dyDescent="0.4">
      <c r="A22" s="477">
        <v>1</v>
      </c>
      <c r="B22" s="1329" t="s">
        <v>202</v>
      </c>
      <c r="C22" s="1329"/>
      <c r="D22" s="1330"/>
      <c r="E22" s="1331" t="s">
        <v>168</v>
      </c>
      <c r="F22" s="1332"/>
      <c r="G22" s="1332"/>
      <c r="H22" s="1332"/>
      <c r="I22" s="1332"/>
      <c r="J22" s="1332"/>
      <c r="K22" s="1332"/>
      <c r="L22" s="1333"/>
      <c r="M22" s="485">
        <v>1.5</v>
      </c>
      <c r="N22" s="514">
        <f t="shared" ref="N22:N29" si="0">30*M22</f>
        <v>45</v>
      </c>
      <c r="O22" s="513">
        <f t="shared" ref="O22:O28" si="1">P22+R22+T22</f>
        <v>27</v>
      </c>
      <c r="P22" s="483"/>
      <c r="Q22" s="482"/>
      <c r="R22" s="482">
        <v>27</v>
      </c>
      <c r="S22" s="482"/>
      <c r="T22" s="482"/>
      <c r="U22" s="482"/>
      <c r="V22" s="481"/>
      <c r="W22" s="558">
        <f t="shared" ref="W22:W29" si="2">N22-O22</f>
        <v>18</v>
      </c>
      <c r="X22" s="483"/>
      <c r="Y22" s="482">
        <v>5</v>
      </c>
      <c r="Z22" s="482"/>
      <c r="AA22" s="482"/>
      <c r="AB22" s="482"/>
      <c r="AC22" s="482"/>
      <c r="AD22" s="484"/>
      <c r="AE22" s="484"/>
      <c r="AF22" s="485">
        <f t="shared" ref="AF22:AF29" si="3">AG22+AH22+AI22</f>
        <v>1.5</v>
      </c>
      <c r="AG22" s="482"/>
      <c r="AH22" s="559">
        <v>1.5</v>
      </c>
      <c r="AI22" s="484"/>
      <c r="AJ22" s="485"/>
      <c r="AK22" s="482"/>
      <c r="AL22" s="482"/>
      <c r="AM22" s="481"/>
    </row>
    <row r="23" spans="1:40" s="401" customFormat="1" ht="51.75" customHeight="1" x14ac:dyDescent="0.4">
      <c r="A23" s="477">
        <v>2</v>
      </c>
      <c r="B23" s="1329" t="s">
        <v>350</v>
      </c>
      <c r="C23" s="1329"/>
      <c r="D23" s="1330"/>
      <c r="E23" s="1331" t="s">
        <v>168</v>
      </c>
      <c r="F23" s="1332"/>
      <c r="G23" s="1332"/>
      <c r="H23" s="1332"/>
      <c r="I23" s="1332"/>
      <c r="J23" s="1332"/>
      <c r="K23" s="1332"/>
      <c r="L23" s="1333"/>
      <c r="M23" s="485">
        <v>1</v>
      </c>
      <c r="N23" s="514">
        <f t="shared" si="0"/>
        <v>30</v>
      </c>
      <c r="O23" s="513">
        <f t="shared" si="1"/>
        <v>0</v>
      </c>
      <c r="P23" s="483"/>
      <c r="Q23" s="482"/>
      <c r="R23" s="482"/>
      <c r="S23" s="482"/>
      <c r="T23" s="482"/>
      <c r="U23" s="482"/>
      <c r="V23" s="481"/>
      <c r="W23" s="558">
        <f t="shared" si="2"/>
        <v>30</v>
      </c>
      <c r="X23" s="483"/>
      <c r="Y23" s="482">
        <v>5</v>
      </c>
      <c r="Z23" s="482"/>
      <c r="AA23" s="482"/>
      <c r="AB23" s="482">
        <v>5</v>
      </c>
      <c r="AC23" s="482"/>
      <c r="AD23" s="484"/>
      <c r="AE23" s="484"/>
      <c r="AF23" s="485">
        <f t="shared" si="3"/>
        <v>0</v>
      </c>
      <c r="AG23" s="482"/>
      <c r="AH23" s="482"/>
      <c r="AI23" s="484"/>
      <c r="AJ23" s="485"/>
      <c r="AK23" s="482"/>
      <c r="AL23" s="482"/>
      <c r="AM23" s="481"/>
    </row>
    <row r="24" spans="1:40" s="401" customFormat="1" ht="24.6" x14ac:dyDescent="0.4">
      <c r="A24" s="477">
        <v>3</v>
      </c>
      <c r="B24" s="1329" t="s">
        <v>201</v>
      </c>
      <c r="C24" s="1329"/>
      <c r="D24" s="1330"/>
      <c r="E24" s="1331" t="s">
        <v>207</v>
      </c>
      <c r="F24" s="1332"/>
      <c r="G24" s="1332"/>
      <c r="H24" s="1332"/>
      <c r="I24" s="1332"/>
      <c r="J24" s="1332"/>
      <c r="K24" s="1332"/>
      <c r="L24" s="1333"/>
      <c r="M24" s="485">
        <v>3</v>
      </c>
      <c r="N24" s="514">
        <f t="shared" si="0"/>
        <v>90</v>
      </c>
      <c r="O24" s="513">
        <f t="shared" si="1"/>
        <v>54</v>
      </c>
      <c r="P24" s="483">
        <v>36</v>
      </c>
      <c r="Q24" s="482"/>
      <c r="R24" s="482"/>
      <c r="S24" s="482"/>
      <c r="T24" s="482">
        <v>18</v>
      </c>
      <c r="U24" s="482"/>
      <c r="V24" s="481"/>
      <c r="W24" s="558">
        <f t="shared" si="2"/>
        <v>36</v>
      </c>
      <c r="X24" s="483"/>
      <c r="Y24" s="482">
        <v>5</v>
      </c>
      <c r="Z24" s="482"/>
      <c r="AA24" s="482"/>
      <c r="AB24" s="482"/>
      <c r="AC24" s="482"/>
      <c r="AD24" s="484"/>
      <c r="AE24" s="484"/>
      <c r="AF24" s="485">
        <f t="shared" si="3"/>
        <v>3</v>
      </c>
      <c r="AG24" s="482">
        <v>2</v>
      </c>
      <c r="AH24" s="482"/>
      <c r="AI24" s="484">
        <v>1</v>
      </c>
      <c r="AJ24" s="485"/>
      <c r="AK24" s="482"/>
      <c r="AL24" s="482"/>
      <c r="AM24" s="481"/>
    </row>
    <row r="25" spans="1:40" s="401" customFormat="1" ht="51.6" customHeight="1" x14ac:dyDescent="0.4">
      <c r="A25" s="477">
        <v>4</v>
      </c>
      <c r="B25" s="1328" t="s">
        <v>200</v>
      </c>
      <c r="C25" s="1329"/>
      <c r="D25" s="1330"/>
      <c r="E25" s="1331" t="s">
        <v>81</v>
      </c>
      <c r="F25" s="1332"/>
      <c r="G25" s="1332"/>
      <c r="H25" s="1332"/>
      <c r="I25" s="1332"/>
      <c r="J25" s="1332"/>
      <c r="K25" s="1332"/>
      <c r="L25" s="1333"/>
      <c r="M25" s="485">
        <v>4</v>
      </c>
      <c r="N25" s="514">
        <f t="shared" si="0"/>
        <v>120</v>
      </c>
      <c r="O25" s="513">
        <f t="shared" si="1"/>
        <v>72</v>
      </c>
      <c r="P25" s="483">
        <v>54</v>
      </c>
      <c r="Q25" s="482"/>
      <c r="R25" s="482"/>
      <c r="S25" s="482"/>
      <c r="T25" s="482">
        <v>18</v>
      </c>
      <c r="U25" s="482"/>
      <c r="V25" s="481"/>
      <c r="W25" s="558">
        <f t="shared" si="2"/>
        <v>48</v>
      </c>
      <c r="X25" s="483"/>
      <c r="Y25" s="482">
        <v>5</v>
      </c>
      <c r="Z25" s="482"/>
      <c r="AA25" s="482"/>
      <c r="AB25" s="482"/>
      <c r="AC25" s="482"/>
      <c r="AD25" s="484"/>
      <c r="AE25" s="484"/>
      <c r="AF25" s="485">
        <f t="shared" si="3"/>
        <v>4</v>
      </c>
      <c r="AG25" s="482">
        <v>3</v>
      </c>
      <c r="AH25" s="482"/>
      <c r="AI25" s="484">
        <v>1</v>
      </c>
      <c r="AJ25" s="485">
        <f>AK25+AL25+AM25</f>
        <v>0</v>
      </c>
      <c r="AK25" s="482"/>
      <c r="AL25" s="482"/>
      <c r="AM25" s="481"/>
    </row>
    <row r="26" spans="1:40" s="401" customFormat="1" ht="24.6" x14ac:dyDescent="0.4">
      <c r="A26" s="477">
        <v>5</v>
      </c>
      <c r="B26" s="1328" t="s">
        <v>44</v>
      </c>
      <c r="C26" s="1329"/>
      <c r="D26" s="1330"/>
      <c r="E26" s="1331" t="s">
        <v>45</v>
      </c>
      <c r="F26" s="1332"/>
      <c r="G26" s="1332"/>
      <c r="H26" s="1332"/>
      <c r="I26" s="1332"/>
      <c r="J26" s="1332"/>
      <c r="K26" s="1332"/>
      <c r="L26" s="1333"/>
      <c r="M26" s="485">
        <v>3</v>
      </c>
      <c r="N26" s="514">
        <f t="shared" si="0"/>
        <v>90</v>
      </c>
      <c r="O26" s="513">
        <f t="shared" si="1"/>
        <v>54</v>
      </c>
      <c r="P26" s="483">
        <v>36</v>
      </c>
      <c r="Q26" s="482"/>
      <c r="R26" s="482"/>
      <c r="S26" s="482"/>
      <c r="T26" s="482">
        <v>18</v>
      </c>
      <c r="U26" s="482"/>
      <c r="V26" s="481"/>
      <c r="W26" s="558">
        <f t="shared" si="2"/>
        <v>36</v>
      </c>
      <c r="X26" s="483"/>
      <c r="Y26" s="482">
        <v>5</v>
      </c>
      <c r="Z26" s="482"/>
      <c r="AA26" s="482"/>
      <c r="AB26" s="482"/>
      <c r="AC26" s="482"/>
      <c r="AD26" s="484"/>
      <c r="AE26" s="484"/>
      <c r="AF26" s="485">
        <f t="shared" si="3"/>
        <v>3</v>
      </c>
      <c r="AG26" s="482">
        <v>2</v>
      </c>
      <c r="AH26" s="482"/>
      <c r="AI26" s="484">
        <v>1</v>
      </c>
      <c r="AJ26" s="485">
        <f>AK26+AL26+AM26</f>
        <v>0</v>
      </c>
      <c r="AK26" s="482"/>
      <c r="AL26" s="482"/>
      <c r="AM26" s="481"/>
    </row>
    <row r="27" spans="1:40" s="401" customFormat="1" ht="47.25" customHeight="1" x14ac:dyDescent="0.4">
      <c r="A27" s="477">
        <v>6</v>
      </c>
      <c r="B27" s="1328" t="s">
        <v>187</v>
      </c>
      <c r="C27" s="1329"/>
      <c r="D27" s="1330"/>
      <c r="E27" s="1331" t="s">
        <v>168</v>
      </c>
      <c r="F27" s="1332"/>
      <c r="G27" s="1332"/>
      <c r="H27" s="1332"/>
      <c r="I27" s="1332"/>
      <c r="J27" s="1332"/>
      <c r="K27" s="1332"/>
      <c r="L27" s="1333"/>
      <c r="M27" s="485">
        <v>4</v>
      </c>
      <c r="N27" s="514">
        <f t="shared" si="0"/>
        <v>120</v>
      </c>
      <c r="O27" s="513">
        <f t="shared" si="1"/>
        <v>72</v>
      </c>
      <c r="P27" s="483">
        <v>36</v>
      </c>
      <c r="Q27" s="482"/>
      <c r="R27" s="482">
        <v>18</v>
      </c>
      <c r="S27" s="482"/>
      <c r="T27" s="482">
        <v>18</v>
      </c>
      <c r="U27" s="482"/>
      <c r="V27" s="481"/>
      <c r="W27" s="558">
        <f t="shared" si="2"/>
        <v>48</v>
      </c>
      <c r="X27" s="483"/>
      <c r="Y27" s="482">
        <v>6</v>
      </c>
      <c r="Z27" s="482">
        <v>6</v>
      </c>
      <c r="AA27" s="482"/>
      <c r="AB27" s="482"/>
      <c r="AC27" s="482">
        <v>6</v>
      </c>
      <c r="AD27" s="484"/>
      <c r="AE27" s="484"/>
      <c r="AF27" s="485">
        <f t="shared" si="3"/>
        <v>0</v>
      </c>
      <c r="AG27" s="482"/>
      <c r="AH27" s="482"/>
      <c r="AI27" s="484"/>
      <c r="AJ27" s="485">
        <f>AK27+AL27+AM27</f>
        <v>4</v>
      </c>
      <c r="AK27" s="482">
        <v>2</v>
      </c>
      <c r="AL27" s="482">
        <v>1</v>
      </c>
      <c r="AM27" s="481">
        <v>1</v>
      </c>
    </row>
    <row r="28" spans="1:40" s="401" customFormat="1" ht="48" customHeight="1" x14ac:dyDescent="0.4">
      <c r="A28" s="477">
        <v>7</v>
      </c>
      <c r="B28" s="1328" t="s">
        <v>338</v>
      </c>
      <c r="C28" s="1329"/>
      <c r="D28" s="1330"/>
      <c r="E28" s="1331" t="s">
        <v>168</v>
      </c>
      <c r="F28" s="1332"/>
      <c r="G28" s="1332"/>
      <c r="H28" s="1332"/>
      <c r="I28" s="1332"/>
      <c r="J28" s="1332"/>
      <c r="K28" s="1332"/>
      <c r="L28" s="1333"/>
      <c r="M28" s="485">
        <v>4.5</v>
      </c>
      <c r="N28" s="514">
        <f t="shared" si="0"/>
        <v>135</v>
      </c>
      <c r="O28" s="513">
        <f t="shared" si="1"/>
        <v>72</v>
      </c>
      <c r="P28" s="483">
        <v>36</v>
      </c>
      <c r="Q28" s="482"/>
      <c r="R28" s="482">
        <v>18</v>
      </c>
      <c r="S28" s="482"/>
      <c r="T28" s="482">
        <v>18</v>
      </c>
      <c r="U28" s="482"/>
      <c r="V28" s="481"/>
      <c r="W28" s="558">
        <f t="shared" si="2"/>
        <v>63</v>
      </c>
      <c r="X28" s="485"/>
      <c r="Y28" s="482">
        <v>6</v>
      </c>
      <c r="Z28" s="482"/>
      <c r="AA28" s="482"/>
      <c r="AB28" s="482"/>
      <c r="AC28" s="482"/>
      <c r="AD28" s="484"/>
      <c r="AE28" s="484"/>
      <c r="AF28" s="485">
        <f t="shared" si="3"/>
        <v>0</v>
      </c>
      <c r="AG28" s="482"/>
      <c r="AH28" s="482"/>
      <c r="AI28" s="484"/>
      <c r="AJ28" s="485">
        <f>AK28+AL28+AM28</f>
        <v>4</v>
      </c>
      <c r="AK28" s="482">
        <v>2</v>
      </c>
      <c r="AL28" s="482">
        <v>1</v>
      </c>
      <c r="AM28" s="481">
        <v>1</v>
      </c>
      <c r="AN28" s="493"/>
    </row>
    <row r="29" spans="1:40" s="401" customFormat="1" ht="73.5" customHeight="1" thickBot="1" x14ac:dyDescent="0.45">
      <c r="A29" s="477">
        <v>8</v>
      </c>
      <c r="B29" s="1329" t="s">
        <v>337</v>
      </c>
      <c r="C29" s="1329"/>
      <c r="D29" s="1330"/>
      <c r="E29" s="1331" t="s">
        <v>168</v>
      </c>
      <c r="F29" s="1332"/>
      <c r="G29" s="1332"/>
      <c r="H29" s="1332"/>
      <c r="I29" s="1332"/>
      <c r="J29" s="1332"/>
      <c r="K29" s="1332"/>
      <c r="L29" s="1333"/>
      <c r="M29" s="526">
        <v>1.5</v>
      </c>
      <c r="N29" s="557">
        <f t="shared" si="0"/>
        <v>45</v>
      </c>
      <c r="O29" s="501"/>
      <c r="P29" s="529"/>
      <c r="Q29" s="525"/>
      <c r="R29" s="525"/>
      <c r="S29" s="525"/>
      <c r="T29" s="525"/>
      <c r="U29" s="527"/>
      <c r="V29" s="524"/>
      <c r="W29" s="556">
        <f t="shared" si="2"/>
        <v>45</v>
      </c>
      <c r="X29" s="526"/>
      <c r="Y29" s="555" t="s">
        <v>339</v>
      </c>
      <c r="Z29" s="525"/>
      <c r="AA29" s="525">
        <v>6</v>
      </c>
      <c r="AB29" s="525"/>
      <c r="AC29" s="525"/>
      <c r="AD29" s="527"/>
      <c r="AE29" s="527"/>
      <c r="AF29" s="485">
        <f t="shared" si="3"/>
        <v>0</v>
      </c>
      <c r="AG29" s="525"/>
      <c r="AH29" s="525"/>
      <c r="AI29" s="527"/>
      <c r="AJ29" s="526"/>
      <c r="AK29" s="525"/>
      <c r="AL29" s="525"/>
      <c r="AM29" s="524"/>
    </row>
    <row r="30" spans="1:40" s="430" customFormat="1" ht="49.5" customHeight="1" thickBot="1" x14ac:dyDescent="0.45">
      <c r="A30" s="1340" t="s">
        <v>80</v>
      </c>
      <c r="B30" s="1342"/>
      <c r="C30" s="1342"/>
      <c r="D30" s="1342"/>
      <c r="E30" s="1342"/>
      <c r="F30" s="1342"/>
      <c r="G30" s="1342"/>
      <c r="H30" s="1342"/>
      <c r="I30" s="1342"/>
      <c r="J30" s="1342"/>
      <c r="K30" s="1342"/>
      <c r="L30" s="1342"/>
      <c r="M30" s="432">
        <f t="shared" ref="M30:W30" si="4">SUM(M22:M29)</f>
        <v>22.5</v>
      </c>
      <c r="N30" s="432">
        <f t="shared" si="4"/>
        <v>675</v>
      </c>
      <c r="O30" s="432">
        <f t="shared" si="4"/>
        <v>351</v>
      </c>
      <c r="P30" s="432">
        <f t="shared" si="4"/>
        <v>198</v>
      </c>
      <c r="Q30" s="432">
        <f t="shared" si="4"/>
        <v>0</v>
      </c>
      <c r="R30" s="432">
        <f t="shared" si="4"/>
        <v>63</v>
      </c>
      <c r="S30" s="432">
        <f t="shared" si="4"/>
        <v>0</v>
      </c>
      <c r="T30" s="432">
        <f t="shared" si="4"/>
        <v>90</v>
      </c>
      <c r="U30" s="432">
        <f t="shared" si="4"/>
        <v>0</v>
      </c>
      <c r="V30" s="432">
        <f t="shared" si="4"/>
        <v>0</v>
      </c>
      <c r="W30" s="432">
        <f t="shared" si="4"/>
        <v>324</v>
      </c>
      <c r="X30" s="432"/>
      <c r="Y30" s="432">
        <v>8</v>
      </c>
      <c r="Z30" s="432">
        <v>1</v>
      </c>
      <c r="AA30" s="432">
        <v>1</v>
      </c>
      <c r="AB30" s="432">
        <v>1</v>
      </c>
      <c r="AC30" s="432">
        <v>1</v>
      </c>
      <c r="AD30" s="432">
        <f t="shared" ref="AD30:AM30" si="5">SUM(AD22:AD29)</f>
        <v>0</v>
      </c>
      <c r="AE30" s="432">
        <f t="shared" si="5"/>
        <v>0</v>
      </c>
      <c r="AF30" s="432">
        <f t="shared" si="5"/>
        <v>11.5</v>
      </c>
      <c r="AG30" s="432">
        <f t="shared" si="5"/>
        <v>7</v>
      </c>
      <c r="AH30" s="432">
        <f t="shared" si="5"/>
        <v>1.5</v>
      </c>
      <c r="AI30" s="432">
        <f t="shared" si="5"/>
        <v>3</v>
      </c>
      <c r="AJ30" s="432">
        <f t="shared" si="5"/>
        <v>8</v>
      </c>
      <c r="AK30" s="432">
        <f t="shared" si="5"/>
        <v>4</v>
      </c>
      <c r="AL30" s="432">
        <f t="shared" si="5"/>
        <v>2</v>
      </c>
      <c r="AM30" s="432">
        <f t="shared" si="5"/>
        <v>2</v>
      </c>
    </row>
    <row r="31" spans="1:40" s="522" customFormat="1" ht="39" customHeight="1" thickBot="1" x14ac:dyDescent="0.45">
      <c r="A31" s="1343" t="s">
        <v>139</v>
      </c>
      <c r="B31" s="1344"/>
      <c r="C31" s="1344"/>
      <c r="D31" s="1344"/>
      <c r="E31" s="1344"/>
      <c r="F31" s="1344"/>
      <c r="G31" s="1344"/>
      <c r="H31" s="1344"/>
      <c r="I31" s="1344"/>
      <c r="J31" s="1344"/>
      <c r="K31" s="1344"/>
      <c r="L31" s="1344"/>
      <c r="M31" s="1344"/>
      <c r="N31" s="1344"/>
      <c r="O31" s="1344"/>
      <c r="P31" s="1344"/>
      <c r="Q31" s="1344"/>
      <c r="R31" s="1344"/>
      <c r="S31" s="1344"/>
      <c r="T31" s="1344"/>
      <c r="U31" s="1344"/>
      <c r="V31" s="1344"/>
      <c r="W31" s="1344"/>
      <c r="X31" s="1344"/>
      <c r="Y31" s="1344"/>
      <c r="Z31" s="1344"/>
      <c r="AA31" s="1344"/>
      <c r="AB31" s="1344"/>
      <c r="AC31" s="1344"/>
      <c r="AD31" s="1344"/>
      <c r="AE31" s="1344"/>
      <c r="AF31" s="1344"/>
      <c r="AG31" s="1344"/>
      <c r="AH31" s="1344"/>
      <c r="AI31" s="1344"/>
      <c r="AJ31" s="1344"/>
      <c r="AK31" s="1344"/>
      <c r="AL31" s="1344"/>
      <c r="AM31" s="1345"/>
    </row>
    <row r="32" spans="1:40" s="522" customFormat="1" ht="39" customHeight="1" thickBot="1" x14ac:dyDescent="0.45">
      <c r="A32" s="554"/>
      <c r="B32" s="1550" t="s">
        <v>272</v>
      </c>
      <c r="C32" s="1551"/>
      <c r="D32" s="1551"/>
      <c r="E32" s="1551"/>
      <c r="F32" s="1551"/>
      <c r="G32" s="1551"/>
      <c r="H32" s="1551"/>
      <c r="I32" s="1551"/>
      <c r="J32" s="1551"/>
      <c r="K32" s="1551"/>
      <c r="L32" s="1551"/>
      <c r="M32" s="553"/>
      <c r="N32" s="553"/>
      <c r="O32" s="553"/>
      <c r="P32" s="553"/>
      <c r="Q32" s="553"/>
      <c r="R32" s="553"/>
      <c r="S32" s="553"/>
      <c r="T32" s="553"/>
      <c r="U32" s="553"/>
      <c r="V32" s="553"/>
      <c r="W32" s="553"/>
      <c r="X32" s="553"/>
      <c r="Y32" s="553"/>
      <c r="Z32" s="553"/>
      <c r="AA32" s="553"/>
      <c r="AB32" s="553"/>
      <c r="AC32" s="553"/>
      <c r="AD32" s="553"/>
      <c r="AE32" s="553"/>
      <c r="AF32" s="553"/>
      <c r="AG32" s="553"/>
      <c r="AH32" s="553"/>
      <c r="AI32" s="553"/>
      <c r="AJ32" s="553"/>
      <c r="AK32" s="552"/>
      <c r="AL32" s="552"/>
      <c r="AM32" s="551"/>
    </row>
    <row r="33" spans="1:39" s="401" customFormat="1" ht="105" customHeight="1" x14ac:dyDescent="0.4">
      <c r="A33" s="516">
        <v>9</v>
      </c>
      <c r="B33" s="1548" t="s">
        <v>340</v>
      </c>
      <c r="C33" s="1549"/>
      <c r="D33" s="482">
        <v>26</v>
      </c>
      <c r="E33" s="1418" t="s">
        <v>46</v>
      </c>
      <c r="F33" s="1418"/>
      <c r="G33" s="1418"/>
      <c r="H33" s="1418"/>
      <c r="I33" s="1418"/>
      <c r="J33" s="1418"/>
      <c r="K33" s="1418"/>
      <c r="L33" s="1418"/>
      <c r="M33" s="480">
        <v>2.5</v>
      </c>
      <c r="N33" s="545">
        <v>75</v>
      </c>
      <c r="O33" s="549">
        <v>54</v>
      </c>
      <c r="P33" s="548"/>
      <c r="Q33" s="547"/>
      <c r="R33" s="479">
        <v>54</v>
      </c>
      <c r="S33" s="479"/>
      <c r="T33" s="479"/>
      <c r="U33" s="488"/>
      <c r="V33" s="488"/>
      <c r="W33" s="546">
        <f>N33-O33</f>
        <v>21</v>
      </c>
      <c r="X33" s="544"/>
      <c r="Y33" s="479">
        <v>6</v>
      </c>
      <c r="Z33" s="479"/>
      <c r="AA33" s="479"/>
      <c r="AB33" s="479"/>
      <c r="AC33" s="479"/>
      <c r="AD33" s="479"/>
      <c r="AE33" s="545">
        <v>5</v>
      </c>
      <c r="AF33" s="544">
        <f>AG33+AH33+AI33</f>
        <v>2</v>
      </c>
      <c r="AG33" s="479"/>
      <c r="AH33" s="479">
        <v>2</v>
      </c>
      <c r="AI33" s="488"/>
      <c r="AJ33" s="544">
        <v>1</v>
      </c>
      <c r="AK33" s="543"/>
      <c r="AL33" s="543"/>
      <c r="AM33" s="542">
        <v>1</v>
      </c>
    </row>
    <row r="34" spans="1:39" s="401" customFormat="1" ht="31.5" customHeight="1" x14ac:dyDescent="0.4">
      <c r="A34" s="516"/>
      <c r="B34" s="1552" t="s">
        <v>243</v>
      </c>
      <c r="C34" s="1329"/>
      <c r="D34" s="1553"/>
      <c r="E34" s="1553"/>
      <c r="F34" s="1553"/>
      <c r="G34" s="1553"/>
      <c r="H34" s="1553"/>
      <c r="I34" s="1553"/>
      <c r="J34" s="1553"/>
      <c r="K34" s="1553"/>
      <c r="L34" s="1554"/>
      <c r="M34" s="507"/>
      <c r="N34" s="538"/>
      <c r="O34" s="541"/>
      <c r="P34" s="540"/>
      <c r="Q34" s="539"/>
      <c r="R34" s="536"/>
      <c r="S34" s="536"/>
      <c r="T34" s="536"/>
      <c r="U34" s="537"/>
      <c r="V34" s="537"/>
      <c r="W34" s="510"/>
      <c r="X34" s="507"/>
      <c r="Y34" s="536"/>
      <c r="Z34" s="536"/>
      <c r="AA34" s="536"/>
      <c r="AB34" s="536"/>
      <c r="AC34" s="536"/>
      <c r="AD34" s="536"/>
      <c r="AE34" s="538"/>
      <c r="AF34" s="507"/>
      <c r="AG34" s="536"/>
      <c r="AH34" s="536"/>
      <c r="AI34" s="537"/>
      <c r="AJ34" s="507"/>
      <c r="AK34" s="536"/>
      <c r="AL34" s="536"/>
      <c r="AM34" s="535"/>
    </row>
    <row r="35" spans="1:39" s="401" customFormat="1" ht="34.5" customHeight="1" thickBot="1" x14ac:dyDescent="0.45">
      <c r="A35" s="534">
        <v>10</v>
      </c>
      <c r="B35" s="1538" t="s">
        <v>140</v>
      </c>
      <c r="C35" s="1539"/>
      <c r="D35" s="533">
        <v>14</v>
      </c>
      <c r="E35" s="1545" t="s">
        <v>141</v>
      </c>
      <c r="F35" s="1546"/>
      <c r="G35" s="1546"/>
      <c r="H35" s="1546"/>
      <c r="I35" s="1546"/>
      <c r="J35" s="1546"/>
      <c r="K35" s="1546"/>
      <c r="L35" s="1547"/>
      <c r="M35" s="526">
        <v>2</v>
      </c>
      <c r="N35" s="453">
        <f>30*M35</f>
        <v>60</v>
      </c>
      <c r="O35" s="530">
        <f>P35+R35+T35</f>
        <v>36</v>
      </c>
      <c r="P35" s="529">
        <v>18</v>
      </c>
      <c r="Q35" s="525"/>
      <c r="R35" s="525">
        <v>18</v>
      </c>
      <c r="S35" s="525"/>
      <c r="T35" s="525"/>
      <c r="U35" s="527"/>
      <c r="V35" s="527"/>
      <c r="W35" s="528">
        <f>N35-O35</f>
        <v>24</v>
      </c>
      <c r="X35" s="526"/>
      <c r="Y35" s="525">
        <v>6</v>
      </c>
      <c r="Z35" s="525"/>
      <c r="AA35" s="525"/>
      <c r="AB35" s="525"/>
      <c r="AC35" s="525"/>
      <c r="AD35" s="525"/>
      <c r="AE35" s="527"/>
      <c r="AF35" s="526"/>
      <c r="AG35" s="525"/>
      <c r="AH35" s="525"/>
      <c r="AI35" s="527"/>
      <c r="AJ35" s="526">
        <f>AK35+AL35+AM35</f>
        <v>2</v>
      </c>
      <c r="AK35" s="525">
        <v>1</v>
      </c>
      <c r="AL35" s="525">
        <v>1</v>
      </c>
      <c r="AM35" s="524"/>
    </row>
    <row r="36" spans="1:39" s="401" customFormat="1" ht="54" customHeight="1" thickBot="1" x14ac:dyDescent="0.45">
      <c r="A36" s="532">
        <v>11</v>
      </c>
      <c r="B36" s="1555" t="s">
        <v>239</v>
      </c>
      <c r="C36" s="1556"/>
      <c r="D36" s="531">
        <v>9</v>
      </c>
      <c r="E36" s="1468" t="s">
        <v>351</v>
      </c>
      <c r="F36" s="1468"/>
      <c r="G36" s="1468"/>
      <c r="H36" s="1468"/>
      <c r="I36" s="1468"/>
      <c r="J36" s="1468"/>
      <c r="K36" s="1468"/>
      <c r="L36" s="1468"/>
      <c r="M36" s="526">
        <v>2</v>
      </c>
      <c r="N36" s="453">
        <f>30*M36</f>
        <v>60</v>
      </c>
      <c r="O36" s="530">
        <f>P36+R36+T36</f>
        <v>36</v>
      </c>
      <c r="P36" s="529">
        <v>18</v>
      </c>
      <c r="Q36" s="525"/>
      <c r="R36" s="525">
        <v>18</v>
      </c>
      <c r="S36" s="525"/>
      <c r="T36" s="525"/>
      <c r="U36" s="527"/>
      <c r="V36" s="527"/>
      <c r="W36" s="528">
        <f>N36-O36</f>
        <v>24</v>
      </c>
      <c r="X36" s="526"/>
      <c r="Y36" s="525">
        <v>6</v>
      </c>
      <c r="Z36" s="525"/>
      <c r="AA36" s="525"/>
      <c r="AB36" s="525"/>
      <c r="AC36" s="525"/>
      <c r="AD36" s="525"/>
      <c r="AE36" s="527"/>
      <c r="AF36" s="526"/>
      <c r="AG36" s="525"/>
      <c r="AH36" s="525"/>
      <c r="AI36" s="527"/>
      <c r="AJ36" s="526">
        <f>AK36+AL36+AM36</f>
        <v>2</v>
      </c>
      <c r="AK36" s="525">
        <v>1</v>
      </c>
      <c r="AL36" s="525">
        <v>1</v>
      </c>
      <c r="AM36" s="524"/>
    </row>
    <row r="37" spans="1:39" s="401" customFormat="1" ht="34.5" customHeight="1" thickBot="1" x14ac:dyDescent="0.45">
      <c r="A37" s="532">
        <v>12</v>
      </c>
      <c r="B37" s="1555" t="s">
        <v>240</v>
      </c>
      <c r="C37" s="1556"/>
      <c r="D37" s="531">
        <v>1</v>
      </c>
      <c r="E37" s="1468" t="s">
        <v>141</v>
      </c>
      <c r="F37" s="1468"/>
      <c r="G37" s="1468"/>
      <c r="H37" s="1468"/>
      <c r="I37" s="1468"/>
      <c r="J37" s="1468"/>
      <c r="K37" s="1468"/>
      <c r="L37" s="1468"/>
      <c r="M37" s="526">
        <v>2</v>
      </c>
      <c r="N37" s="453">
        <f>30*M37</f>
        <v>60</v>
      </c>
      <c r="O37" s="530">
        <f>P37+R37+T37</f>
        <v>36</v>
      </c>
      <c r="P37" s="529">
        <v>18</v>
      </c>
      <c r="Q37" s="525"/>
      <c r="R37" s="525">
        <v>18</v>
      </c>
      <c r="S37" s="525"/>
      <c r="T37" s="525"/>
      <c r="U37" s="527"/>
      <c r="V37" s="527"/>
      <c r="W37" s="528">
        <f>N37-O37</f>
        <v>24</v>
      </c>
      <c r="X37" s="526"/>
      <c r="Y37" s="525">
        <v>6</v>
      </c>
      <c r="Z37" s="525"/>
      <c r="AA37" s="525"/>
      <c r="AB37" s="525"/>
      <c r="AC37" s="525"/>
      <c r="AD37" s="525"/>
      <c r="AE37" s="527"/>
      <c r="AF37" s="526"/>
      <c r="AG37" s="525"/>
      <c r="AH37" s="525"/>
      <c r="AI37" s="527"/>
      <c r="AJ37" s="526">
        <f>AK37+AL37+AM37</f>
        <v>2</v>
      </c>
      <c r="AK37" s="525">
        <v>1</v>
      </c>
      <c r="AL37" s="525">
        <v>1</v>
      </c>
      <c r="AM37" s="524"/>
    </row>
    <row r="38" spans="1:39" s="401" customFormat="1" ht="34.5" customHeight="1" thickBot="1" x14ac:dyDescent="0.45">
      <c r="A38" s="532">
        <v>13</v>
      </c>
      <c r="B38" s="1540" t="s">
        <v>271</v>
      </c>
      <c r="C38" s="1541"/>
      <c r="D38" s="531">
        <v>1</v>
      </c>
      <c r="E38" s="1542" t="s">
        <v>141</v>
      </c>
      <c r="F38" s="1543"/>
      <c r="G38" s="1543"/>
      <c r="H38" s="1543"/>
      <c r="I38" s="1543"/>
      <c r="J38" s="1543"/>
      <c r="K38" s="1543"/>
      <c r="L38" s="1544"/>
      <c r="M38" s="526"/>
      <c r="N38" s="453"/>
      <c r="O38" s="530"/>
      <c r="P38" s="529"/>
      <c r="Q38" s="525"/>
      <c r="R38" s="525"/>
      <c r="S38" s="525"/>
      <c r="T38" s="525"/>
      <c r="U38" s="527"/>
      <c r="V38" s="527"/>
      <c r="W38" s="528"/>
      <c r="X38" s="526"/>
      <c r="Y38" s="525"/>
      <c r="Z38" s="525"/>
      <c r="AA38" s="525"/>
      <c r="AB38" s="525"/>
      <c r="AC38" s="525"/>
      <c r="AD38" s="525"/>
      <c r="AE38" s="527"/>
      <c r="AF38" s="526"/>
      <c r="AG38" s="525"/>
      <c r="AH38" s="525"/>
      <c r="AI38" s="527"/>
      <c r="AJ38" s="526"/>
      <c r="AK38" s="525"/>
      <c r="AL38" s="525"/>
      <c r="AM38" s="524"/>
    </row>
    <row r="39" spans="1:39" s="401" customFormat="1" ht="48" customHeight="1" thickBot="1" x14ac:dyDescent="0.45">
      <c r="A39" s="532">
        <v>14</v>
      </c>
      <c r="B39" s="1466" t="s">
        <v>241</v>
      </c>
      <c r="C39" s="1467"/>
      <c r="D39" s="531">
        <v>1</v>
      </c>
      <c r="E39" s="1468" t="s">
        <v>351</v>
      </c>
      <c r="F39" s="1468"/>
      <c r="G39" s="1468"/>
      <c r="H39" s="1468"/>
      <c r="I39" s="1468"/>
      <c r="J39" s="1468"/>
      <c r="K39" s="1468"/>
      <c r="L39" s="1468"/>
      <c r="M39" s="526">
        <v>2</v>
      </c>
      <c r="N39" s="453">
        <f>30*M39</f>
        <v>60</v>
      </c>
      <c r="O39" s="530">
        <f>P39+R39+T39</f>
        <v>36</v>
      </c>
      <c r="P39" s="529">
        <v>18</v>
      </c>
      <c r="Q39" s="525"/>
      <c r="R39" s="525">
        <v>18</v>
      </c>
      <c r="S39" s="525"/>
      <c r="T39" s="525"/>
      <c r="U39" s="527"/>
      <c r="V39" s="527"/>
      <c r="W39" s="528">
        <f>N39-O39</f>
        <v>24</v>
      </c>
      <c r="X39" s="526"/>
      <c r="Y39" s="525">
        <v>6</v>
      </c>
      <c r="Z39" s="525"/>
      <c r="AA39" s="525"/>
      <c r="AB39" s="525"/>
      <c r="AC39" s="525"/>
      <c r="AD39" s="525"/>
      <c r="AE39" s="527"/>
      <c r="AF39" s="526"/>
      <c r="AG39" s="525"/>
      <c r="AH39" s="525"/>
      <c r="AI39" s="527"/>
      <c r="AJ39" s="526">
        <f>AK39+AL39+AM39</f>
        <v>2</v>
      </c>
      <c r="AK39" s="525">
        <v>1</v>
      </c>
      <c r="AL39" s="525">
        <v>1</v>
      </c>
      <c r="AM39" s="524"/>
    </row>
    <row r="40" spans="1:39" s="430" customFormat="1" ht="32.25" customHeight="1" thickBot="1" x14ac:dyDescent="0.45">
      <c r="A40" s="1340" t="s">
        <v>80</v>
      </c>
      <c r="B40" s="1341"/>
      <c r="C40" s="1341"/>
      <c r="D40" s="1341"/>
      <c r="E40" s="1341"/>
      <c r="F40" s="1341"/>
      <c r="G40" s="1341"/>
      <c r="H40" s="1341"/>
      <c r="I40" s="1341"/>
      <c r="J40" s="1341"/>
      <c r="K40" s="1341"/>
      <c r="L40" s="1341"/>
      <c r="M40" s="432">
        <f t="shared" ref="M40:X40" si="6">SUM(M33:M35)</f>
        <v>4.5</v>
      </c>
      <c r="N40" s="432">
        <f t="shared" si="6"/>
        <v>135</v>
      </c>
      <c r="O40" s="432">
        <f t="shared" si="6"/>
        <v>90</v>
      </c>
      <c r="P40" s="432">
        <f t="shared" si="6"/>
        <v>18</v>
      </c>
      <c r="Q40" s="432">
        <f t="shared" si="6"/>
        <v>0</v>
      </c>
      <c r="R40" s="432">
        <f t="shared" si="6"/>
        <v>72</v>
      </c>
      <c r="S40" s="432">
        <f t="shared" si="6"/>
        <v>0</v>
      </c>
      <c r="T40" s="432">
        <f t="shared" si="6"/>
        <v>0</v>
      </c>
      <c r="U40" s="432">
        <f t="shared" si="6"/>
        <v>0</v>
      </c>
      <c r="V40" s="432">
        <f t="shared" si="6"/>
        <v>0</v>
      </c>
      <c r="W40" s="432">
        <f t="shared" si="6"/>
        <v>45</v>
      </c>
      <c r="X40" s="432">
        <f t="shared" si="6"/>
        <v>0</v>
      </c>
      <c r="Y40" s="432">
        <v>2</v>
      </c>
      <c r="Z40" s="432">
        <f>SUM(Z33:Z35)</f>
        <v>0</v>
      </c>
      <c r="AA40" s="432">
        <f>SUM(AA33:AA35)</f>
        <v>0</v>
      </c>
      <c r="AB40" s="432">
        <f>SUM(AB33:AB35)</f>
        <v>0</v>
      </c>
      <c r="AC40" s="432">
        <f>SUM(AC33:AC35)</f>
        <v>0</v>
      </c>
      <c r="AD40" s="432">
        <f>SUM(AD33:AD35)</f>
        <v>0</v>
      </c>
      <c r="AE40" s="432">
        <v>1</v>
      </c>
      <c r="AF40" s="432">
        <f t="shared" ref="AF40:AM40" si="7">SUM(AF33:AF35)</f>
        <v>2</v>
      </c>
      <c r="AG40" s="432">
        <f t="shared" si="7"/>
        <v>0</v>
      </c>
      <c r="AH40" s="432">
        <f t="shared" si="7"/>
        <v>2</v>
      </c>
      <c r="AI40" s="432">
        <f t="shared" si="7"/>
        <v>0</v>
      </c>
      <c r="AJ40" s="432">
        <f t="shared" si="7"/>
        <v>3</v>
      </c>
      <c r="AK40" s="432">
        <f t="shared" si="7"/>
        <v>1</v>
      </c>
      <c r="AL40" s="432">
        <f t="shared" si="7"/>
        <v>1</v>
      </c>
      <c r="AM40" s="432">
        <f t="shared" si="7"/>
        <v>1</v>
      </c>
    </row>
    <row r="41" spans="1:39" s="430" customFormat="1" ht="30" customHeight="1" thickBot="1" x14ac:dyDescent="0.45">
      <c r="A41" s="1340" t="s">
        <v>34</v>
      </c>
      <c r="B41" s="1342"/>
      <c r="C41" s="1342"/>
      <c r="D41" s="1342"/>
      <c r="E41" s="1342"/>
      <c r="F41" s="1342"/>
      <c r="G41" s="1342"/>
      <c r="H41" s="1342"/>
      <c r="I41" s="1342"/>
      <c r="J41" s="1342"/>
      <c r="K41" s="1342"/>
      <c r="L41" s="1342"/>
      <c r="M41" s="523">
        <f t="shared" ref="M41:AM41" si="8">M30+M40</f>
        <v>27</v>
      </c>
      <c r="N41" s="523">
        <f t="shared" si="8"/>
        <v>810</v>
      </c>
      <c r="O41" s="523">
        <f t="shared" si="8"/>
        <v>441</v>
      </c>
      <c r="P41" s="523">
        <f t="shared" si="8"/>
        <v>216</v>
      </c>
      <c r="Q41" s="523">
        <f t="shared" si="8"/>
        <v>0</v>
      </c>
      <c r="R41" s="523">
        <f t="shared" si="8"/>
        <v>135</v>
      </c>
      <c r="S41" s="523">
        <f t="shared" si="8"/>
        <v>0</v>
      </c>
      <c r="T41" s="523">
        <f t="shared" si="8"/>
        <v>90</v>
      </c>
      <c r="U41" s="523">
        <f t="shared" si="8"/>
        <v>0</v>
      </c>
      <c r="V41" s="523">
        <f t="shared" si="8"/>
        <v>0</v>
      </c>
      <c r="W41" s="523">
        <f t="shared" si="8"/>
        <v>369</v>
      </c>
      <c r="X41" s="523">
        <f t="shared" si="8"/>
        <v>0</v>
      </c>
      <c r="Y41" s="523">
        <f t="shared" si="8"/>
        <v>10</v>
      </c>
      <c r="Z41" s="523">
        <f t="shared" si="8"/>
        <v>1</v>
      </c>
      <c r="AA41" s="523">
        <f t="shared" si="8"/>
        <v>1</v>
      </c>
      <c r="AB41" s="523">
        <f t="shared" si="8"/>
        <v>1</v>
      </c>
      <c r="AC41" s="523">
        <f t="shared" si="8"/>
        <v>1</v>
      </c>
      <c r="AD41" s="523">
        <f t="shared" si="8"/>
        <v>0</v>
      </c>
      <c r="AE41" s="523">
        <f t="shared" si="8"/>
        <v>1</v>
      </c>
      <c r="AF41" s="523">
        <f t="shared" si="8"/>
        <v>13.5</v>
      </c>
      <c r="AG41" s="523">
        <f t="shared" si="8"/>
        <v>7</v>
      </c>
      <c r="AH41" s="523">
        <f t="shared" si="8"/>
        <v>3.5</v>
      </c>
      <c r="AI41" s="523">
        <f t="shared" si="8"/>
        <v>3</v>
      </c>
      <c r="AJ41" s="523">
        <f t="shared" si="8"/>
        <v>11</v>
      </c>
      <c r="AK41" s="523">
        <f t="shared" si="8"/>
        <v>5</v>
      </c>
      <c r="AL41" s="523">
        <f t="shared" si="8"/>
        <v>3</v>
      </c>
      <c r="AM41" s="523">
        <f t="shared" si="8"/>
        <v>3</v>
      </c>
    </row>
    <row r="42" spans="1:39" s="522" customFormat="1" ht="38.25" customHeight="1" thickBot="1" x14ac:dyDescent="0.45">
      <c r="A42" s="1343" t="s">
        <v>47</v>
      </c>
      <c r="B42" s="1344"/>
      <c r="C42" s="1344"/>
      <c r="D42" s="1344"/>
      <c r="E42" s="1344"/>
      <c r="F42" s="1344"/>
      <c r="G42" s="1344"/>
      <c r="H42" s="1344"/>
      <c r="I42" s="1344"/>
      <c r="J42" s="1344"/>
      <c r="K42" s="1344"/>
      <c r="L42" s="1344"/>
      <c r="M42" s="1344"/>
      <c r="N42" s="1344"/>
      <c r="O42" s="1344"/>
      <c r="P42" s="1344"/>
      <c r="Q42" s="1344"/>
      <c r="R42" s="1344"/>
      <c r="S42" s="1344"/>
      <c r="T42" s="1344"/>
      <c r="U42" s="1344"/>
      <c r="V42" s="1344"/>
      <c r="W42" s="1344"/>
      <c r="X42" s="1344"/>
      <c r="Y42" s="1344"/>
      <c r="Z42" s="1344"/>
      <c r="AA42" s="1344"/>
      <c r="AB42" s="1344"/>
      <c r="AC42" s="1344"/>
      <c r="AD42" s="1344"/>
      <c r="AE42" s="1344"/>
      <c r="AF42" s="1344"/>
      <c r="AG42" s="1344"/>
      <c r="AH42" s="1344"/>
      <c r="AI42" s="1344"/>
      <c r="AJ42" s="1344"/>
      <c r="AK42" s="1344"/>
      <c r="AL42" s="1344"/>
      <c r="AM42" s="1345"/>
    </row>
    <row r="43" spans="1:39" s="522" customFormat="1" ht="36.75" customHeight="1" thickBot="1" x14ac:dyDescent="0.45">
      <c r="A43" s="1343" t="s">
        <v>83</v>
      </c>
      <c r="B43" s="1344"/>
      <c r="C43" s="1344"/>
      <c r="D43" s="1344"/>
      <c r="E43" s="1344"/>
      <c r="F43" s="1344"/>
      <c r="G43" s="1344"/>
      <c r="H43" s="1344"/>
      <c r="I43" s="1344"/>
      <c r="J43" s="1344"/>
      <c r="K43" s="1344"/>
      <c r="L43" s="1344"/>
      <c r="M43" s="1344"/>
      <c r="N43" s="1344"/>
      <c r="O43" s="1344"/>
      <c r="P43" s="1344"/>
      <c r="Q43" s="1344"/>
      <c r="R43" s="1344"/>
      <c r="S43" s="1344"/>
      <c r="T43" s="1344"/>
      <c r="U43" s="1344"/>
      <c r="V43" s="1344"/>
      <c r="W43" s="1344"/>
      <c r="X43" s="1344"/>
      <c r="Y43" s="1344"/>
      <c r="Z43" s="1344"/>
      <c r="AA43" s="1344"/>
      <c r="AB43" s="1344"/>
      <c r="AC43" s="1344"/>
      <c r="AD43" s="1344"/>
      <c r="AE43" s="1344"/>
      <c r="AF43" s="1344"/>
      <c r="AG43" s="1344"/>
      <c r="AH43" s="1344"/>
      <c r="AI43" s="1344"/>
      <c r="AJ43" s="1344"/>
      <c r="AK43" s="1344"/>
      <c r="AL43" s="1344"/>
      <c r="AM43" s="1345"/>
    </row>
    <row r="44" spans="1:39" s="401" customFormat="1" ht="43.5" customHeight="1" x14ac:dyDescent="0.4">
      <c r="A44" s="516">
        <v>15</v>
      </c>
      <c r="B44" s="1415" t="s">
        <v>270</v>
      </c>
      <c r="C44" s="1416"/>
      <c r="D44" s="1328"/>
      <c r="E44" s="1417" t="s">
        <v>168</v>
      </c>
      <c r="F44" s="1418"/>
      <c r="G44" s="1418"/>
      <c r="H44" s="1418"/>
      <c r="I44" s="1418"/>
      <c r="J44" s="1418"/>
      <c r="K44" s="1418"/>
      <c r="L44" s="1419"/>
      <c r="M44" s="520">
        <v>3.5</v>
      </c>
      <c r="N44" s="484">
        <f t="shared" ref="N44:N52" si="9">30*M44</f>
        <v>105</v>
      </c>
      <c r="O44" s="486">
        <v>54</v>
      </c>
      <c r="P44" s="483">
        <v>36</v>
      </c>
      <c r="Q44" s="482"/>
      <c r="R44" s="482">
        <v>9</v>
      </c>
      <c r="S44" s="482"/>
      <c r="T44" s="519">
        <v>9</v>
      </c>
      <c r="U44" s="519"/>
      <c r="V44" s="518"/>
      <c r="W44" s="517">
        <f t="shared" ref="W44:W52" si="10">N44-O44</f>
        <v>51</v>
      </c>
      <c r="X44" s="485">
        <v>6</v>
      </c>
      <c r="Y44" s="482"/>
      <c r="Z44" s="482"/>
      <c r="AA44" s="482"/>
      <c r="AB44" s="482"/>
      <c r="AC44" s="482">
        <v>6</v>
      </c>
      <c r="AD44" s="482"/>
      <c r="AE44" s="468"/>
      <c r="AF44" s="485"/>
      <c r="AG44" s="482"/>
      <c r="AH44" s="482"/>
      <c r="AI44" s="482"/>
      <c r="AJ44" s="485">
        <v>3</v>
      </c>
      <c r="AK44" s="482">
        <v>2</v>
      </c>
      <c r="AL44" s="482">
        <v>0.5</v>
      </c>
      <c r="AM44" s="481">
        <v>0.5</v>
      </c>
    </row>
    <row r="45" spans="1:39" s="401" customFormat="1" ht="63" customHeight="1" x14ac:dyDescent="0.4">
      <c r="A45" s="516">
        <v>16</v>
      </c>
      <c r="B45" s="1415" t="s">
        <v>269</v>
      </c>
      <c r="C45" s="1416"/>
      <c r="D45" s="1328"/>
      <c r="E45" s="1417" t="s">
        <v>168</v>
      </c>
      <c r="F45" s="1418"/>
      <c r="G45" s="1418"/>
      <c r="H45" s="1418"/>
      <c r="I45" s="1418"/>
      <c r="J45" s="1418"/>
      <c r="K45" s="1418"/>
      <c r="L45" s="1419"/>
      <c r="M45" s="520">
        <v>5</v>
      </c>
      <c r="N45" s="484">
        <f t="shared" si="9"/>
        <v>150</v>
      </c>
      <c r="O45" s="513">
        <f t="shared" ref="O45:O52" si="11">P45+R45+T45</f>
        <v>72</v>
      </c>
      <c r="P45" s="483">
        <v>36</v>
      </c>
      <c r="Q45" s="482"/>
      <c r="R45" s="482">
        <v>18</v>
      </c>
      <c r="S45" s="482"/>
      <c r="T45" s="519">
        <v>18</v>
      </c>
      <c r="U45" s="519"/>
      <c r="V45" s="518"/>
      <c r="W45" s="517">
        <f t="shared" si="10"/>
        <v>78</v>
      </c>
      <c r="X45" s="485">
        <v>5</v>
      </c>
      <c r="Y45" s="482"/>
      <c r="Z45" s="482"/>
      <c r="AA45" s="482"/>
      <c r="AB45" s="482"/>
      <c r="AC45" s="482">
        <v>5</v>
      </c>
      <c r="AD45" s="482"/>
      <c r="AE45" s="468"/>
      <c r="AF45" s="485">
        <v>4</v>
      </c>
      <c r="AG45" s="482">
        <v>2</v>
      </c>
      <c r="AH45" s="482">
        <v>1</v>
      </c>
      <c r="AI45" s="482">
        <v>1</v>
      </c>
      <c r="AJ45" s="485"/>
      <c r="AK45" s="482"/>
      <c r="AL45" s="482"/>
      <c r="AM45" s="481"/>
    </row>
    <row r="46" spans="1:39" s="401" customFormat="1" ht="61.5" customHeight="1" x14ac:dyDescent="0.4">
      <c r="A46" s="516">
        <v>17</v>
      </c>
      <c r="B46" s="1415" t="s">
        <v>268</v>
      </c>
      <c r="C46" s="1416"/>
      <c r="D46" s="1328"/>
      <c r="E46" s="1417" t="s">
        <v>168</v>
      </c>
      <c r="F46" s="1418"/>
      <c r="G46" s="1418"/>
      <c r="H46" s="1418"/>
      <c r="I46" s="1418"/>
      <c r="J46" s="1418"/>
      <c r="K46" s="1418"/>
      <c r="L46" s="1419"/>
      <c r="M46" s="515">
        <v>4.5</v>
      </c>
      <c r="N46" s="514">
        <f t="shared" si="9"/>
        <v>135</v>
      </c>
      <c r="O46" s="513">
        <f t="shared" si="11"/>
        <v>72</v>
      </c>
      <c r="P46" s="483">
        <v>45</v>
      </c>
      <c r="Q46" s="482"/>
      <c r="R46" s="482">
        <v>9</v>
      </c>
      <c r="S46" s="482"/>
      <c r="T46" s="482">
        <v>18</v>
      </c>
      <c r="U46" s="482"/>
      <c r="V46" s="481"/>
      <c r="W46" s="487">
        <f t="shared" si="10"/>
        <v>63</v>
      </c>
      <c r="X46" s="485">
        <v>6</v>
      </c>
      <c r="Y46" s="482"/>
      <c r="Z46" s="482"/>
      <c r="AA46" s="521"/>
      <c r="AB46" s="521"/>
      <c r="AC46" s="482">
        <v>6</v>
      </c>
      <c r="AD46" s="482"/>
      <c r="AE46" s="468"/>
      <c r="AF46" s="485"/>
      <c r="AG46" s="482"/>
      <c r="AH46" s="482"/>
      <c r="AI46" s="482"/>
      <c r="AJ46" s="485">
        <v>4</v>
      </c>
      <c r="AK46" s="482">
        <v>2.5</v>
      </c>
      <c r="AL46" s="482">
        <v>0.5</v>
      </c>
      <c r="AM46" s="481">
        <v>1</v>
      </c>
    </row>
    <row r="47" spans="1:39" s="401" customFormat="1" ht="68.25" customHeight="1" x14ac:dyDescent="0.4">
      <c r="A47" s="516">
        <v>18</v>
      </c>
      <c r="B47" s="1415" t="s">
        <v>267</v>
      </c>
      <c r="C47" s="1416"/>
      <c r="D47" s="1328"/>
      <c r="E47" s="1417" t="s">
        <v>168</v>
      </c>
      <c r="F47" s="1418"/>
      <c r="G47" s="1418"/>
      <c r="H47" s="1418"/>
      <c r="I47" s="1418"/>
      <c r="J47" s="1418"/>
      <c r="K47" s="1418"/>
      <c r="L47" s="1419"/>
      <c r="M47" s="515">
        <v>4</v>
      </c>
      <c r="N47" s="514">
        <f t="shared" si="9"/>
        <v>120</v>
      </c>
      <c r="O47" s="513">
        <f t="shared" si="11"/>
        <v>54</v>
      </c>
      <c r="P47" s="483">
        <v>36</v>
      </c>
      <c r="Q47" s="482"/>
      <c r="R47" s="482"/>
      <c r="S47" s="482"/>
      <c r="T47" s="482">
        <v>18</v>
      </c>
      <c r="U47" s="482"/>
      <c r="V47" s="481"/>
      <c r="W47" s="487">
        <f t="shared" si="10"/>
        <v>66</v>
      </c>
      <c r="X47" s="485">
        <v>5</v>
      </c>
      <c r="Y47" s="482"/>
      <c r="Z47" s="482"/>
      <c r="AA47" s="482"/>
      <c r="AB47" s="482"/>
      <c r="AC47" s="482">
        <v>5</v>
      </c>
      <c r="AD47" s="482"/>
      <c r="AE47" s="468"/>
      <c r="AF47" s="485">
        <v>3</v>
      </c>
      <c r="AG47" s="482">
        <v>2</v>
      </c>
      <c r="AH47" s="482"/>
      <c r="AI47" s="482">
        <v>1</v>
      </c>
      <c r="AJ47" s="485"/>
      <c r="AK47" s="482"/>
      <c r="AL47" s="482"/>
      <c r="AM47" s="481"/>
    </row>
    <row r="48" spans="1:39" s="401" customFormat="1" ht="52.5" customHeight="1" x14ac:dyDescent="0.4">
      <c r="A48" s="516">
        <v>19</v>
      </c>
      <c r="B48" s="1415" t="s">
        <v>266</v>
      </c>
      <c r="C48" s="1416"/>
      <c r="D48" s="1328"/>
      <c r="E48" s="1417" t="s">
        <v>168</v>
      </c>
      <c r="F48" s="1418"/>
      <c r="G48" s="1418"/>
      <c r="H48" s="1418"/>
      <c r="I48" s="1418"/>
      <c r="J48" s="1418"/>
      <c r="K48" s="1418"/>
      <c r="L48" s="1419"/>
      <c r="M48" s="515">
        <v>3</v>
      </c>
      <c r="N48" s="514">
        <f t="shared" si="9"/>
        <v>90</v>
      </c>
      <c r="O48" s="513">
        <f t="shared" si="11"/>
        <v>54</v>
      </c>
      <c r="P48" s="483">
        <v>36</v>
      </c>
      <c r="Q48" s="482"/>
      <c r="R48" s="482"/>
      <c r="S48" s="482"/>
      <c r="T48" s="482">
        <v>18</v>
      </c>
      <c r="U48" s="482"/>
      <c r="V48" s="481"/>
      <c r="W48" s="487">
        <f t="shared" si="10"/>
        <v>36</v>
      </c>
      <c r="X48" s="485"/>
      <c r="Y48" s="482">
        <v>5</v>
      </c>
      <c r="Z48" s="482"/>
      <c r="AA48" s="482"/>
      <c r="AB48" s="482"/>
      <c r="AC48" s="482"/>
      <c r="AD48" s="482"/>
      <c r="AE48" s="468"/>
      <c r="AF48" s="485">
        <f>AG48+AH48+AI48</f>
        <v>3</v>
      </c>
      <c r="AG48" s="482">
        <v>2</v>
      </c>
      <c r="AH48" s="482"/>
      <c r="AI48" s="482">
        <v>1</v>
      </c>
      <c r="AJ48" s="485">
        <f>AK48+AL48+AM48</f>
        <v>0</v>
      </c>
      <c r="AK48" s="482"/>
      <c r="AL48" s="482"/>
      <c r="AM48" s="481"/>
    </row>
    <row r="49" spans="1:45" s="401" customFormat="1" ht="34.5" customHeight="1" x14ac:dyDescent="0.4">
      <c r="A49" s="516">
        <v>20</v>
      </c>
      <c r="B49" s="1415" t="s">
        <v>265</v>
      </c>
      <c r="C49" s="1416"/>
      <c r="D49" s="1328"/>
      <c r="E49" s="1417" t="s">
        <v>142</v>
      </c>
      <c r="F49" s="1418"/>
      <c r="G49" s="1418"/>
      <c r="H49" s="1418"/>
      <c r="I49" s="1418"/>
      <c r="J49" s="1418"/>
      <c r="K49" s="1418"/>
      <c r="L49" s="1419"/>
      <c r="M49" s="520">
        <v>2.5</v>
      </c>
      <c r="N49" s="484">
        <f t="shared" si="9"/>
        <v>75</v>
      </c>
      <c r="O49" s="513">
        <f t="shared" si="11"/>
        <v>45</v>
      </c>
      <c r="P49" s="483">
        <v>18</v>
      </c>
      <c r="Q49" s="482"/>
      <c r="R49" s="482">
        <v>27</v>
      </c>
      <c r="S49" s="482"/>
      <c r="T49" s="519"/>
      <c r="U49" s="519"/>
      <c r="V49" s="518"/>
      <c r="W49" s="517">
        <f t="shared" si="10"/>
        <v>30</v>
      </c>
      <c r="X49" s="485"/>
      <c r="Y49" s="482">
        <v>6</v>
      </c>
      <c r="Z49" s="482">
        <v>6</v>
      </c>
      <c r="AA49" s="482"/>
      <c r="AB49" s="482"/>
      <c r="AC49" s="482"/>
      <c r="AD49" s="482"/>
      <c r="AE49" s="468"/>
      <c r="AF49" s="485"/>
      <c r="AG49" s="482"/>
      <c r="AH49" s="482"/>
      <c r="AI49" s="482"/>
      <c r="AJ49" s="485">
        <v>2.5</v>
      </c>
      <c r="AK49" s="482">
        <v>1</v>
      </c>
      <c r="AL49" s="482">
        <v>1.5</v>
      </c>
      <c r="AM49" s="481"/>
    </row>
    <row r="50" spans="1:45" s="401" customFormat="1" ht="52.5" customHeight="1" x14ac:dyDescent="0.4">
      <c r="A50" s="516">
        <v>21</v>
      </c>
      <c r="B50" s="1415" t="s">
        <v>264</v>
      </c>
      <c r="C50" s="1416"/>
      <c r="D50" s="1328"/>
      <c r="E50" s="1417" t="s">
        <v>168</v>
      </c>
      <c r="F50" s="1418"/>
      <c r="G50" s="1418"/>
      <c r="H50" s="1418"/>
      <c r="I50" s="1418"/>
      <c r="J50" s="1418"/>
      <c r="K50" s="1418"/>
      <c r="L50" s="1419"/>
      <c r="M50" s="520">
        <v>2.5</v>
      </c>
      <c r="N50" s="484">
        <f t="shared" si="9"/>
        <v>75</v>
      </c>
      <c r="O50" s="513">
        <f t="shared" si="11"/>
        <v>45</v>
      </c>
      <c r="P50" s="483">
        <v>36</v>
      </c>
      <c r="Q50" s="482"/>
      <c r="R50" s="482">
        <v>9</v>
      </c>
      <c r="S50" s="482"/>
      <c r="T50" s="519"/>
      <c r="U50" s="519"/>
      <c r="V50" s="518"/>
      <c r="W50" s="517">
        <f t="shared" si="10"/>
        <v>30</v>
      </c>
      <c r="X50" s="485"/>
      <c r="Y50" s="482">
        <v>6</v>
      </c>
      <c r="Z50" s="482"/>
      <c r="AA50" s="482"/>
      <c r="AB50" s="482"/>
      <c r="AC50" s="482"/>
      <c r="AD50" s="482"/>
      <c r="AE50" s="468"/>
      <c r="AF50" s="485">
        <f>AG50+AH50+AI50</f>
        <v>0</v>
      </c>
      <c r="AG50" s="482"/>
      <c r="AH50" s="482"/>
      <c r="AI50" s="482"/>
      <c r="AJ50" s="485">
        <v>2.5</v>
      </c>
      <c r="AK50" s="482">
        <v>2</v>
      </c>
      <c r="AL50" s="482">
        <v>0.5</v>
      </c>
      <c r="AM50" s="481"/>
    </row>
    <row r="51" spans="1:45" s="401" customFormat="1" ht="32.25" customHeight="1" x14ac:dyDescent="0.4">
      <c r="A51" s="516">
        <v>22</v>
      </c>
      <c r="B51" s="1415" t="s">
        <v>142</v>
      </c>
      <c r="C51" s="1416"/>
      <c r="D51" s="1328"/>
      <c r="E51" s="1417" t="s">
        <v>142</v>
      </c>
      <c r="F51" s="1418"/>
      <c r="G51" s="1418"/>
      <c r="H51" s="1418"/>
      <c r="I51" s="1418"/>
      <c r="J51" s="1418"/>
      <c r="K51" s="1418"/>
      <c r="L51" s="1419"/>
      <c r="M51" s="515">
        <v>4</v>
      </c>
      <c r="N51" s="514">
        <f t="shared" si="9"/>
        <v>120</v>
      </c>
      <c r="O51" s="513">
        <f t="shared" si="11"/>
        <v>54</v>
      </c>
      <c r="P51" s="483">
        <v>36</v>
      </c>
      <c r="Q51" s="482"/>
      <c r="R51" s="482">
        <v>18</v>
      </c>
      <c r="S51" s="482"/>
      <c r="T51" s="482"/>
      <c r="U51" s="482"/>
      <c r="V51" s="481"/>
      <c r="W51" s="487">
        <f t="shared" si="10"/>
        <v>66</v>
      </c>
      <c r="X51" s="485">
        <v>5</v>
      </c>
      <c r="Y51" s="482"/>
      <c r="Z51" s="482">
        <v>5</v>
      </c>
      <c r="AA51" s="482"/>
      <c r="AB51" s="482"/>
      <c r="AC51" s="482"/>
      <c r="AD51" s="482"/>
      <c r="AE51" s="468"/>
      <c r="AF51" s="485">
        <v>3</v>
      </c>
      <c r="AG51" s="482">
        <v>2</v>
      </c>
      <c r="AH51" s="482">
        <v>1</v>
      </c>
      <c r="AI51" s="482"/>
      <c r="AJ51" s="485"/>
      <c r="AK51" s="482"/>
      <c r="AL51" s="482"/>
      <c r="AM51" s="481"/>
    </row>
    <row r="52" spans="1:45" s="401" customFormat="1" ht="41.25" customHeight="1" thickBot="1" x14ac:dyDescent="0.45">
      <c r="A52" s="512">
        <v>23</v>
      </c>
      <c r="B52" s="1477" t="s">
        <v>263</v>
      </c>
      <c r="C52" s="1478"/>
      <c r="D52" s="1479"/>
      <c r="E52" s="1480" t="s">
        <v>168</v>
      </c>
      <c r="F52" s="1481"/>
      <c r="G52" s="1481"/>
      <c r="H52" s="1481"/>
      <c r="I52" s="1481"/>
      <c r="J52" s="1481"/>
      <c r="K52" s="1481"/>
      <c r="L52" s="1482"/>
      <c r="M52" s="511">
        <v>4</v>
      </c>
      <c r="N52" s="508">
        <f t="shared" si="9"/>
        <v>120</v>
      </c>
      <c r="O52" s="510">
        <f t="shared" si="11"/>
        <v>54</v>
      </c>
      <c r="P52" s="506">
        <v>36</v>
      </c>
      <c r="Q52" s="506"/>
      <c r="R52" s="506">
        <v>18</v>
      </c>
      <c r="S52" s="506"/>
      <c r="T52" s="506"/>
      <c r="U52" s="506"/>
      <c r="V52" s="494"/>
      <c r="W52" s="509">
        <f t="shared" si="10"/>
        <v>66</v>
      </c>
      <c r="X52" s="507">
        <v>6</v>
      </c>
      <c r="Y52" s="506"/>
      <c r="Z52" s="506"/>
      <c r="AA52" s="506"/>
      <c r="AB52" s="506"/>
      <c r="AC52" s="506">
        <v>6</v>
      </c>
      <c r="AD52" s="506"/>
      <c r="AE52" s="508"/>
      <c r="AF52" s="507"/>
      <c r="AG52" s="506"/>
      <c r="AH52" s="506"/>
      <c r="AI52" s="506"/>
      <c r="AJ52" s="507">
        <v>3</v>
      </c>
      <c r="AK52" s="506">
        <v>2</v>
      </c>
      <c r="AL52" s="506">
        <v>1</v>
      </c>
      <c r="AM52" s="494"/>
    </row>
    <row r="53" spans="1:45" s="430" customFormat="1" ht="66" customHeight="1" thickBot="1" x14ac:dyDescent="0.45">
      <c r="A53" s="1334" t="s">
        <v>80</v>
      </c>
      <c r="B53" s="1384"/>
      <c r="C53" s="1384"/>
      <c r="D53" s="1384"/>
      <c r="E53" s="1384"/>
      <c r="F53" s="1384"/>
      <c r="G53" s="1384"/>
      <c r="H53" s="1384"/>
      <c r="I53" s="1384"/>
      <c r="J53" s="1384"/>
      <c r="K53" s="1384"/>
      <c r="L53" s="1385"/>
      <c r="M53" s="505">
        <f>SUM(M44:M52)</f>
        <v>33</v>
      </c>
      <c r="N53" s="432">
        <f>SUM(N44:N52)</f>
        <v>990</v>
      </c>
      <c r="O53" s="432">
        <f>SUM(O44:O52)</f>
        <v>504</v>
      </c>
      <c r="P53" s="432">
        <f>SUM(P44:P52)</f>
        <v>315</v>
      </c>
      <c r="Q53" s="432">
        <f>SUM(Q44:Q51)</f>
        <v>0</v>
      </c>
      <c r="R53" s="432">
        <f>SUM(R44:R52)</f>
        <v>108</v>
      </c>
      <c r="S53" s="432">
        <f>SUM(S44:S51)</f>
        <v>0</v>
      </c>
      <c r="T53" s="432">
        <f>SUM(T44:T51)</f>
        <v>81</v>
      </c>
      <c r="U53" s="432">
        <f>SUM(U44:U51)</f>
        <v>0</v>
      </c>
      <c r="V53" s="432">
        <f>SUM(V44:V51)</f>
        <v>0</v>
      </c>
      <c r="W53" s="432">
        <f>SUM(W44:W52)</f>
        <v>486</v>
      </c>
      <c r="X53" s="432">
        <v>6</v>
      </c>
      <c r="Y53" s="432">
        <v>3</v>
      </c>
      <c r="Z53" s="432">
        <v>2</v>
      </c>
      <c r="AA53" s="432">
        <f>SUM(AA44:AA51)</f>
        <v>0</v>
      </c>
      <c r="AB53" s="432">
        <f>SUM(AB44:AB51)</f>
        <v>0</v>
      </c>
      <c r="AC53" s="432">
        <v>5</v>
      </c>
      <c r="AD53" s="432">
        <f t="shared" ref="AD53:AI53" si="12">SUM(AD44:AD51)</f>
        <v>0</v>
      </c>
      <c r="AE53" s="432">
        <f t="shared" si="12"/>
        <v>0</v>
      </c>
      <c r="AF53" s="432">
        <f t="shared" si="12"/>
        <v>13</v>
      </c>
      <c r="AG53" s="432">
        <f t="shared" si="12"/>
        <v>8</v>
      </c>
      <c r="AH53" s="432">
        <f t="shared" si="12"/>
        <v>2</v>
      </c>
      <c r="AI53" s="432">
        <f t="shared" si="12"/>
        <v>3</v>
      </c>
      <c r="AJ53" s="432">
        <f>SUM(AJ44:AJ52)</f>
        <v>15</v>
      </c>
      <c r="AK53" s="432">
        <f>SUM(AK44:AK52)</f>
        <v>9.5</v>
      </c>
      <c r="AL53" s="432">
        <f>SUM(AL44:AL52)</f>
        <v>4</v>
      </c>
      <c r="AM53" s="432">
        <f>SUM(AM44:AM52)</f>
        <v>1.5</v>
      </c>
    </row>
    <row r="54" spans="1:45" s="401" customFormat="1" ht="24.75" customHeight="1" thickBot="1" x14ac:dyDescent="0.45">
      <c r="A54" s="503"/>
      <c r="B54" s="1391"/>
      <c r="C54" s="1392"/>
      <c r="D54" s="1393"/>
      <c r="E54" s="1394"/>
      <c r="F54" s="1395"/>
      <c r="G54" s="1395"/>
      <c r="H54" s="1395"/>
      <c r="I54" s="1395"/>
      <c r="J54" s="1395"/>
      <c r="K54" s="1395"/>
      <c r="L54" s="1396"/>
      <c r="M54" s="496"/>
      <c r="N54" s="502"/>
      <c r="O54" s="501"/>
      <c r="P54" s="500"/>
      <c r="Q54" s="495"/>
      <c r="R54" s="495"/>
      <c r="S54" s="495"/>
      <c r="T54" s="495"/>
      <c r="U54" s="495"/>
      <c r="V54" s="494"/>
      <c r="W54" s="499">
        <f>N54-O54</f>
        <v>0</v>
      </c>
      <c r="X54" s="496"/>
      <c r="Y54" s="495"/>
      <c r="Z54" s="495"/>
      <c r="AA54" s="495"/>
      <c r="AB54" s="495"/>
      <c r="AC54" s="495"/>
      <c r="AD54" s="498"/>
      <c r="AE54" s="497"/>
      <c r="AF54" s="496"/>
      <c r="AG54" s="495"/>
      <c r="AH54" s="495"/>
      <c r="AI54" s="495"/>
      <c r="AJ54" s="496"/>
      <c r="AK54" s="495"/>
      <c r="AL54" s="495"/>
      <c r="AM54" s="494"/>
      <c r="AS54" s="493"/>
    </row>
    <row r="55" spans="1:45" s="430" customFormat="1" ht="3" customHeight="1" thickBot="1" x14ac:dyDescent="0.45">
      <c r="A55" s="1334" t="s">
        <v>364</v>
      </c>
      <c r="B55" s="1335"/>
      <c r="C55" s="1335"/>
      <c r="D55" s="1335"/>
      <c r="E55" s="1335"/>
      <c r="F55" s="1335"/>
      <c r="G55" s="1335"/>
      <c r="H55" s="1335"/>
      <c r="I55" s="1335"/>
      <c r="J55" s="1335"/>
      <c r="K55" s="1335"/>
      <c r="L55" s="1336"/>
      <c r="M55" s="432">
        <f t="shared" ref="M55:X55" si="13">SUM(M54)</f>
        <v>0</v>
      </c>
      <c r="N55" s="432">
        <f t="shared" si="13"/>
        <v>0</v>
      </c>
      <c r="O55" s="432">
        <f t="shared" si="13"/>
        <v>0</v>
      </c>
      <c r="P55" s="432">
        <f t="shared" si="13"/>
        <v>0</v>
      </c>
      <c r="Q55" s="432">
        <f t="shared" si="13"/>
        <v>0</v>
      </c>
      <c r="R55" s="432">
        <f t="shared" si="13"/>
        <v>0</v>
      </c>
      <c r="S55" s="432">
        <f t="shared" si="13"/>
        <v>0</v>
      </c>
      <c r="T55" s="432">
        <f t="shared" si="13"/>
        <v>0</v>
      </c>
      <c r="U55" s="432">
        <f t="shared" si="13"/>
        <v>0</v>
      </c>
      <c r="V55" s="432">
        <f t="shared" si="13"/>
        <v>0</v>
      </c>
      <c r="W55" s="432">
        <f t="shared" si="13"/>
        <v>0</v>
      </c>
      <c r="X55" s="432">
        <f t="shared" si="13"/>
        <v>0</v>
      </c>
      <c r="Y55" s="432"/>
      <c r="Z55" s="432"/>
      <c r="AA55" s="432"/>
      <c r="AB55" s="432"/>
      <c r="AC55" s="432">
        <f t="shared" ref="AC55:AM55" si="14">SUM(AC54)</f>
        <v>0</v>
      </c>
      <c r="AD55" s="432">
        <f t="shared" si="14"/>
        <v>0</v>
      </c>
      <c r="AE55" s="432">
        <f t="shared" si="14"/>
        <v>0</v>
      </c>
      <c r="AF55" s="432">
        <f t="shared" si="14"/>
        <v>0</v>
      </c>
      <c r="AG55" s="432">
        <f t="shared" si="14"/>
        <v>0</v>
      </c>
      <c r="AH55" s="432">
        <f t="shared" si="14"/>
        <v>0</v>
      </c>
      <c r="AI55" s="432">
        <f t="shared" si="14"/>
        <v>0</v>
      </c>
      <c r="AJ55" s="432">
        <f t="shared" si="14"/>
        <v>0</v>
      </c>
      <c r="AK55" s="432">
        <f t="shared" si="14"/>
        <v>0</v>
      </c>
      <c r="AL55" s="432">
        <f t="shared" si="14"/>
        <v>0</v>
      </c>
      <c r="AM55" s="432">
        <f t="shared" si="14"/>
        <v>0</v>
      </c>
    </row>
    <row r="56" spans="1:45" s="401" customFormat="1" ht="35.1" hidden="1" customHeight="1" thickBot="1" x14ac:dyDescent="0.45">
      <c r="A56" s="1397" t="s">
        <v>84</v>
      </c>
      <c r="B56" s="1398"/>
      <c r="C56" s="1398"/>
      <c r="D56" s="1398"/>
      <c r="E56" s="1398"/>
      <c r="F56" s="1398"/>
      <c r="G56" s="1398"/>
      <c r="H56" s="1398"/>
      <c r="I56" s="1398"/>
      <c r="J56" s="1398"/>
      <c r="K56" s="1398"/>
      <c r="L56" s="1398"/>
      <c r="M56" s="1399"/>
      <c r="N56" s="1399"/>
      <c r="O56" s="1399"/>
      <c r="P56" s="1399"/>
      <c r="Q56" s="1399"/>
      <c r="R56" s="1399"/>
      <c r="S56" s="1399"/>
      <c r="T56" s="1399"/>
      <c r="U56" s="1399"/>
      <c r="V56" s="1399"/>
      <c r="W56" s="1399"/>
      <c r="X56" s="1399"/>
      <c r="Y56" s="1399"/>
      <c r="Z56" s="1399"/>
      <c r="AA56" s="1399"/>
      <c r="AB56" s="1399"/>
      <c r="AC56" s="1399"/>
      <c r="AD56" s="1399"/>
      <c r="AE56" s="1399"/>
      <c r="AF56" s="1399"/>
      <c r="AG56" s="1399"/>
      <c r="AH56" s="1399"/>
      <c r="AI56" s="1399"/>
      <c r="AJ56" s="1400"/>
      <c r="AK56" s="1400"/>
      <c r="AL56" s="1400"/>
      <c r="AM56" s="1401"/>
    </row>
    <row r="57" spans="1:45" s="401" customFormat="1" ht="35.1" hidden="1" customHeight="1" x14ac:dyDescent="0.4">
      <c r="A57" s="492"/>
      <c r="B57" s="1402"/>
      <c r="C57" s="1402"/>
      <c r="D57" s="1403"/>
      <c r="E57" s="1404"/>
      <c r="F57" s="1405"/>
      <c r="G57" s="1405"/>
      <c r="H57" s="1405"/>
      <c r="I57" s="1405"/>
      <c r="J57" s="1405"/>
      <c r="K57" s="1405"/>
      <c r="L57" s="1406"/>
      <c r="M57" s="491"/>
      <c r="N57" s="490"/>
      <c r="O57" s="489"/>
      <c r="P57" s="479"/>
      <c r="Q57" s="479"/>
      <c r="R57" s="479"/>
      <c r="S57" s="488"/>
      <c r="T57" s="488"/>
      <c r="U57" s="487"/>
      <c r="V57" s="487"/>
      <c r="W57" s="486"/>
      <c r="X57" s="485"/>
      <c r="Y57" s="482"/>
      <c r="Z57" s="482"/>
      <c r="AA57" s="482"/>
      <c r="AB57" s="482"/>
      <c r="AC57" s="482"/>
      <c r="AD57" s="484"/>
      <c r="AE57" s="481"/>
      <c r="AF57" s="483"/>
      <c r="AG57" s="482"/>
      <c r="AH57" s="482"/>
      <c r="AI57" s="481"/>
      <c r="AJ57" s="480"/>
      <c r="AK57" s="479"/>
      <c r="AL57" s="479"/>
      <c r="AM57" s="478"/>
    </row>
    <row r="58" spans="1:45" s="401" customFormat="1" ht="35.1" hidden="1" customHeight="1" x14ac:dyDescent="0.4">
      <c r="A58" s="477"/>
      <c r="B58" s="1353"/>
      <c r="C58" s="1353"/>
      <c r="D58" s="1354"/>
      <c r="E58" s="1331"/>
      <c r="F58" s="1407"/>
      <c r="G58" s="1407"/>
      <c r="H58" s="1407"/>
      <c r="I58" s="1407"/>
      <c r="J58" s="1407"/>
      <c r="K58" s="1407"/>
      <c r="L58" s="1408"/>
      <c r="M58" s="476"/>
      <c r="N58" s="475"/>
      <c r="O58" s="474"/>
      <c r="P58" s="473"/>
      <c r="Q58" s="473"/>
      <c r="R58" s="473"/>
      <c r="S58" s="472"/>
      <c r="T58" s="472"/>
      <c r="U58" s="471"/>
      <c r="V58" s="471"/>
      <c r="W58" s="470"/>
      <c r="X58" s="469"/>
      <c r="Y58" s="466"/>
      <c r="Z58" s="466"/>
      <c r="AA58" s="468"/>
      <c r="AB58" s="466"/>
      <c r="AC58" s="466"/>
      <c r="AD58" s="466"/>
      <c r="AE58" s="465"/>
      <c r="AF58" s="467"/>
      <c r="AG58" s="466"/>
      <c r="AH58" s="466"/>
      <c r="AI58" s="465"/>
      <c r="AJ58" s="464"/>
      <c r="AK58" s="463"/>
      <c r="AL58" s="463"/>
      <c r="AM58" s="462"/>
    </row>
    <row r="59" spans="1:45" s="401" customFormat="1" ht="35.1" hidden="1" customHeight="1" thickBot="1" x14ac:dyDescent="0.45">
      <c r="A59" s="448"/>
      <c r="B59" s="1409"/>
      <c r="C59" s="1410"/>
      <c r="D59" s="1411"/>
      <c r="E59" s="1412"/>
      <c r="F59" s="1413"/>
      <c r="G59" s="1413"/>
      <c r="H59" s="1413"/>
      <c r="I59" s="1413"/>
      <c r="J59" s="1413"/>
      <c r="K59" s="1413"/>
      <c r="L59" s="1414"/>
      <c r="M59" s="461"/>
      <c r="N59" s="460"/>
      <c r="O59" s="459"/>
      <c r="P59" s="458"/>
      <c r="Q59" s="458"/>
      <c r="R59" s="458"/>
      <c r="S59" s="457"/>
      <c r="T59" s="457"/>
      <c r="U59" s="456"/>
      <c r="V59" s="456"/>
      <c r="W59" s="455"/>
      <c r="X59" s="454"/>
      <c r="Y59" s="450"/>
      <c r="Z59" s="450"/>
      <c r="AA59" s="453"/>
      <c r="AB59" s="450"/>
      <c r="AC59" s="450"/>
      <c r="AD59" s="450"/>
      <c r="AE59" s="452"/>
      <c r="AF59" s="451"/>
      <c r="AG59" s="450"/>
      <c r="AH59" s="450"/>
      <c r="AI59" s="449"/>
      <c r="AJ59" s="448"/>
      <c r="AK59" s="447"/>
      <c r="AL59" s="447"/>
      <c r="AM59" s="446"/>
    </row>
    <row r="60" spans="1:45" s="430" customFormat="1" ht="35.1" hidden="1" customHeight="1" thickBot="1" x14ac:dyDescent="0.45">
      <c r="A60" s="1334" t="s">
        <v>80</v>
      </c>
      <c r="B60" s="1335"/>
      <c r="C60" s="1335"/>
      <c r="D60" s="1335"/>
      <c r="E60" s="1335"/>
      <c r="F60" s="1335"/>
      <c r="G60" s="1335"/>
      <c r="H60" s="1335"/>
      <c r="I60" s="1335"/>
      <c r="J60" s="1335"/>
      <c r="K60" s="1335"/>
      <c r="L60" s="1336"/>
      <c r="M60" s="445">
        <f>SUM(M57:M59)</f>
        <v>0</v>
      </c>
      <c r="N60" s="444">
        <f>SUM(N57:N59)</f>
        <v>0</v>
      </c>
      <c r="O60" s="443">
        <f>SUM(O57:O59)</f>
        <v>0</v>
      </c>
      <c r="P60" s="443">
        <f>SUM(P57:P59)</f>
        <v>0</v>
      </c>
      <c r="Q60" s="443"/>
      <c r="R60" s="443">
        <f>SUM(R57:R59)</f>
        <v>0</v>
      </c>
      <c r="S60" s="442"/>
      <c r="T60" s="442">
        <f>SUM(T57:T59)</f>
        <v>0</v>
      </c>
      <c r="U60" s="442"/>
      <c r="V60" s="442"/>
      <c r="W60" s="441">
        <f>SUM(W57:W59)</f>
        <v>0</v>
      </c>
      <c r="X60" s="440"/>
      <c r="Y60" s="437"/>
      <c r="Z60" s="437"/>
      <c r="AA60" s="439"/>
      <c r="AB60" s="437"/>
      <c r="AC60" s="437"/>
      <c r="AD60" s="437"/>
      <c r="AE60" s="436"/>
      <c r="AF60" s="438"/>
      <c r="AG60" s="437"/>
      <c r="AH60" s="437"/>
      <c r="AI60" s="436"/>
      <c r="AJ60" s="435">
        <f>SUM(AJ57:AJ59)</f>
        <v>0</v>
      </c>
      <c r="AK60" s="434">
        <f>SUM(AK57:AK59)</f>
        <v>0</v>
      </c>
      <c r="AL60" s="434">
        <f>SUM(AL57:AL59)</f>
        <v>0</v>
      </c>
      <c r="AM60" s="433">
        <f>SUM(AM57:AM59)</f>
        <v>0</v>
      </c>
    </row>
    <row r="61" spans="1:45" s="430" customFormat="1" ht="36" customHeight="1" thickBot="1" x14ac:dyDescent="0.45">
      <c r="A61" s="1334" t="s">
        <v>144</v>
      </c>
      <c r="B61" s="1335"/>
      <c r="C61" s="1335"/>
      <c r="D61" s="1335"/>
      <c r="E61" s="1335"/>
      <c r="F61" s="1335"/>
      <c r="G61" s="1335"/>
      <c r="H61" s="1335"/>
      <c r="I61" s="1335"/>
      <c r="J61" s="1335"/>
      <c r="K61" s="1335"/>
      <c r="L61" s="1335"/>
      <c r="M61" s="432">
        <f t="shared" ref="M61:X61" si="15">M53+M55</f>
        <v>33</v>
      </c>
      <c r="N61" s="432">
        <f t="shared" si="15"/>
        <v>990</v>
      </c>
      <c r="O61" s="432">
        <f t="shared" si="15"/>
        <v>504</v>
      </c>
      <c r="P61" s="432">
        <f t="shared" si="15"/>
        <v>315</v>
      </c>
      <c r="Q61" s="432">
        <f t="shared" si="15"/>
        <v>0</v>
      </c>
      <c r="R61" s="432">
        <f t="shared" si="15"/>
        <v>108</v>
      </c>
      <c r="S61" s="432">
        <f t="shared" si="15"/>
        <v>0</v>
      </c>
      <c r="T61" s="432">
        <f t="shared" si="15"/>
        <v>81</v>
      </c>
      <c r="U61" s="432">
        <f t="shared" si="15"/>
        <v>0</v>
      </c>
      <c r="V61" s="432">
        <f t="shared" si="15"/>
        <v>0</v>
      </c>
      <c r="W61" s="432">
        <f t="shared" si="15"/>
        <v>486</v>
      </c>
      <c r="X61" s="432">
        <f t="shared" si="15"/>
        <v>6</v>
      </c>
      <c r="Y61" s="432">
        <v>3</v>
      </c>
      <c r="Z61" s="432">
        <f t="shared" ref="Z61:AM61" si="16">Z53+Z55</f>
        <v>2</v>
      </c>
      <c r="AA61" s="432">
        <f t="shared" si="16"/>
        <v>0</v>
      </c>
      <c r="AB61" s="432">
        <f t="shared" si="16"/>
        <v>0</v>
      </c>
      <c r="AC61" s="432">
        <f t="shared" si="16"/>
        <v>5</v>
      </c>
      <c r="AD61" s="432">
        <f t="shared" si="16"/>
        <v>0</v>
      </c>
      <c r="AE61" s="432">
        <f t="shared" si="16"/>
        <v>0</v>
      </c>
      <c r="AF61" s="432">
        <f t="shared" si="16"/>
        <v>13</v>
      </c>
      <c r="AG61" s="432">
        <f t="shared" si="16"/>
        <v>8</v>
      </c>
      <c r="AH61" s="432">
        <f t="shared" si="16"/>
        <v>2</v>
      </c>
      <c r="AI61" s="432">
        <f t="shared" si="16"/>
        <v>3</v>
      </c>
      <c r="AJ61" s="432">
        <f t="shared" si="16"/>
        <v>15</v>
      </c>
      <c r="AK61" s="432">
        <f t="shared" si="16"/>
        <v>9.5</v>
      </c>
      <c r="AL61" s="432">
        <f t="shared" si="16"/>
        <v>4</v>
      </c>
      <c r="AM61" s="431">
        <f t="shared" si="16"/>
        <v>1.5</v>
      </c>
    </row>
    <row r="62" spans="1:45" s="401" customFormat="1" ht="36.75" customHeight="1" thickBot="1" x14ac:dyDescent="0.45">
      <c r="A62" s="1334" t="s">
        <v>129</v>
      </c>
      <c r="B62" s="1335"/>
      <c r="C62" s="1335"/>
      <c r="D62" s="1335"/>
      <c r="E62" s="1335"/>
      <c r="F62" s="1335"/>
      <c r="G62" s="1335"/>
      <c r="H62" s="1335"/>
      <c r="I62" s="1335"/>
      <c r="J62" s="1335"/>
      <c r="K62" s="1335"/>
      <c r="L62" s="1335"/>
      <c r="M62" s="429">
        <f t="shared" ref="M62:AM62" si="17">M41+M61</f>
        <v>60</v>
      </c>
      <c r="N62" s="429">
        <f t="shared" si="17"/>
        <v>1800</v>
      </c>
      <c r="O62" s="429">
        <f t="shared" si="17"/>
        <v>945</v>
      </c>
      <c r="P62" s="429">
        <f t="shared" si="17"/>
        <v>531</v>
      </c>
      <c r="Q62" s="429">
        <f t="shared" si="17"/>
        <v>0</v>
      </c>
      <c r="R62" s="429">
        <f t="shared" si="17"/>
        <v>243</v>
      </c>
      <c r="S62" s="429">
        <f t="shared" si="17"/>
        <v>0</v>
      </c>
      <c r="T62" s="429">
        <f t="shared" si="17"/>
        <v>171</v>
      </c>
      <c r="U62" s="429">
        <f t="shared" si="17"/>
        <v>0</v>
      </c>
      <c r="V62" s="429">
        <f t="shared" si="17"/>
        <v>0</v>
      </c>
      <c r="W62" s="429">
        <f t="shared" si="17"/>
        <v>855</v>
      </c>
      <c r="X62" s="429">
        <f t="shared" si="17"/>
        <v>6</v>
      </c>
      <c r="Y62" s="429">
        <f t="shared" si="17"/>
        <v>13</v>
      </c>
      <c r="Z62" s="429">
        <f t="shared" si="17"/>
        <v>3</v>
      </c>
      <c r="AA62" s="429">
        <f t="shared" si="17"/>
        <v>1</v>
      </c>
      <c r="AB62" s="429">
        <f t="shared" si="17"/>
        <v>1</v>
      </c>
      <c r="AC62" s="429">
        <f t="shared" si="17"/>
        <v>6</v>
      </c>
      <c r="AD62" s="429">
        <f t="shared" si="17"/>
        <v>0</v>
      </c>
      <c r="AE62" s="429">
        <f t="shared" si="17"/>
        <v>1</v>
      </c>
      <c r="AF62" s="429">
        <f t="shared" si="17"/>
        <v>26.5</v>
      </c>
      <c r="AG62" s="429">
        <f t="shared" si="17"/>
        <v>15</v>
      </c>
      <c r="AH62" s="429">
        <f t="shared" si="17"/>
        <v>5.5</v>
      </c>
      <c r="AI62" s="429">
        <f t="shared" si="17"/>
        <v>6</v>
      </c>
      <c r="AJ62" s="429">
        <f t="shared" si="17"/>
        <v>26</v>
      </c>
      <c r="AK62" s="429">
        <f t="shared" si="17"/>
        <v>14.5</v>
      </c>
      <c r="AL62" s="429">
        <f t="shared" si="17"/>
        <v>7</v>
      </c>
      <c r="AM62" s="428">
        <f t="shared" si="17"/>
        <v>4.5</v>
      </c>
    </row>
    <row r="63" spans="1:45" s="399" customFormat="1" ht="30" customHeight="1" x14ac:dyDescent="0.25">
      <c r="A63" s="1350"/>
      <c r="B63" s="423"/>
      <c r="C63" s="1352"/>
      <c r="D63" s="1352"/>
      <c r="E63" s="422"/>
      <c r="F63" s="422"/>
      <c r="G63" s="421"/>
      <c r="H63" s="421"/>
      <c r="I63" s="1375" t="s">
        <v>25</v>
      </c>
      <c r="J63" s="1376"/>
      <c r="K63" s="1376"/>
      <c r="L63" s="1377"/>
      <c r="M63" s="1358" t="s">
        <v>26</v>
      </c>
      <c r="N63" s="1359"/>
      <c r="O63" s="1359"/>
      <c r="P63" s="1359"/>
      <c r="Q63" s="1359"/>
      <c r="R63" s="1359"/>
      <c r="S63" s="1359"/>
      <c r="T63" s="1360"/>
      <c r="U63" s="1360"/>
      <c r="V63" s="1360"/>
      <c r="W63" s="1360"/>
      <c r="X63" s="427">
        <f>AF63+AJ63</f>
        <v>6</v>
      </c>
      <c r="Y63" s="425"/>
      <c r="Z63" s="425"/>
      <c r="AA63" s="426"/>
      <c r="AB63" s="425"/>
      <c r="AC63" s="425"/>
      <c r="AD63" s="425"/>
      <c r="AE63" s="424"/>
      <c r="AF63" s="1361">
        <v>3</v>
      </c>
      <c r="AG63" s="1362"/>
      <c r="AH63" s="1362"/>
      <c r="AI63" s="1362"/>
      <c r="AJ63" s="1363">
        <v>3</v>
      </c>
      <c r="AK63" s="1364"/>
      <c r="AL63" s="1364"/>
      <c r="AM63" s="1365"/>
    </row>
    <row r="64" spans="1:45" s="399" customFormat="1" ht="30" customHeight="1" x14ac:dyDescent="0.25">
      <c r="A64" s="1350"/>
      <c r="B64" s="423"/>
      <c r="C64" s="1346"/>
      <c r="D64" s="1346"/>
      <c r="E64" s="422"/>
      <c r="F64" s="422"/>
      <c r="G64" s="421"/>
      <c r="H64" s="421"/>
      <c r="I64" s="1378"/>
      <c r="J64" s="1379"/>
      <c r="K64" s="1379"/>
      <c r="L64" s="1380"/>
      <c r="M64" s="1337" t="s">
        <v>27</v>
      </c>
      <c r="N64" s="1338"/>
      <c r="O64" s="1338"/>
      <c r="P64" s="1338"/>
      <c r="Q64" s="1338"/>
      <c r="R64" s="1338"/>
      <c r="S64" s="1338"/>
      <c r="T64" s="1339"/>
      <c r="U64" s="1339"/>
      <c r="V64" s="1339"/>
      <c r="W64" s="1339"/>
      <c r="X64" s="416"/>
      <c r="Y64" s="414">
        <v>13</v>
      </c>
      <c r="Z64" s="414"/>
      <c r="AA64" s="415"/>
      <c r="AB64" s="414"/>
      <c r="AC64" s="414"/>
      <c r="AD64" s="414"/>
      <c r="AE64" s="413"/>
      <c r="AF64" s="1337">
        <v>6</v>
      </c>
      <c r="AG64" s="1338"/>
      <c r="AH64" s="1338"/>
      <c r="AI64" s="1338"/>
      <c r="AJ64" s="1347">
        <v>7</v>
      </c>
      <c r="AK64" s="1348"/>
      <c r="AL64" s="1348"/>
      <c r="AM64" s="1349"/>
    </row>
    <row r="65" spans="1:39" s="399" customFormat="1" ht="30" customHeight="1" x14ac:dyDescent="0.25">
      <c r="A65" s="1350"/>
      <c r="B65" s="423"/>
      <c r="C65" s="1346"/>
      <c r="D65" s="1346"/>
      <c r="E65" s="422"/>
      <c r="F65" s="422"/>
      <c r="G65" s="421"/>
      <c r="H65" s="421"/>
      <c r="I65" s="1378"/>
      <c r="J65" s="1379"/>
      <c r="K65" s="1379"/>
      <c r="L65" s="1380"/>
      <c r="M65" s="1337" t="s">
        <v>85</v>
      </c>
      <c r="N65" s="1338"/>
      <c r="O65" s="1338"/>
      <c r="P65" s="1338"/>
      <c r="Q65" s="1338"/>
      <c r="R65" s="1338"/>
      <c r="S65" s="1338"/>
      <c r="T65" s="1339"/>
      <c r="U65" s="1339"/>
      <c r="V65" s="1339"/>
      <c r="W65" s="1339"/>
      <c r="X65" s="416"/>
      <c r="Y65" s="414"/>
      <c r="Z65" s="414">
        <v>3</v>
      </c>
      <c r="AA65" s="415"/>
      <c r="AB65" s="414"/>
      <c r="AC65" s="414"/>
      <c r="AD65" s="414"/>
      <c r="AE65" s="413"/>
      <c r="AF65" s="1337">
        <v>1</v>
      </c>
      <c r="AG65" s="1338"/>
      <c r="AH65" s="1338"/>
      <c r="AI65" s="1338"/>
      <c r="AJ65" s="1347">
        <v>4</v>
      </c>
      <c r="AK65" s="1348"/>
      <c r="AL65" s="1348"/>
      <c r="AM65" s="1349"/>
    </row>
    <row r="66" spans="1:39" s="399" customFormat="1" ht="30" customHeight="1" x14ac:dyDescent="0.25">
      <c r="A66" s="1350"/>
      <c r="B66" s="1355" t="s">
        <v>28</v>
      </c>
      <c r="C66" s="1355"/>
      <c r="D66" s="1355"/>
      <c r="E66" s="418"/>
      <c r="F66" s="418"/>
      <c r="G66" s="417"/>
      <c r="H66" s="417"/>
      <c r="I66" s="1378"/>
      <c r="J66" s="1379"/>
      <c r="K66" s="1379"/>
      <c r="L66" s="1380"/>
      <c r="M66" s="1337" t="s">
        <v>29</v>
      </c>
      <c r="N66" s="1338"/>
      <c r="O66" s="1338"/>
      <c r="P66" s="1338"/>
      <c r="Q66" s="1338"/>
      <c r="R66" s="1338"/>
      <c r="S66" s="1338"/>
      <c r="T66" s="1339"/>
      <c r="U66" s="1339"/>
      <c r="V66" s="1339"/>
      <c r="W66" s="1339"/>
      <c r="X66" s="416"/>
      <c r="Y66" s="414"/>
      <c r="Z66" s="414"/>
      <c r="AA66" s="415">
        <f>AF66+AJ66</f>
        <v>1</v>
      </c>
      <c r="AB66" s="414"/>
      <c r="AC66" s="414"/>
      <c r="AD66" s="414"/>
      <c r="AE66" s="413"/>
      <c r="AF66" s="1337">
        <v>0</v>
      </c>
      <c r="AG66" s="1338"/>
      <c r="AH66" s="1338"/>
      <c r="AI66" s="1338"/>
      <c r="AJ66" s="1347">
        <v>1</v>
      </c>
      <c r="AK66" s="1348"/>
      <c r="AL66" s="1348"/>
      <c r="AM66" s="1349"/>
    </row>
    <row r="67" spans="1:39" s="399" customFormat="1" ht="30" customHeight="1" x14ac:dyDescent="0.4">
      <c r="A67" s="1350"/>
      <c r="B67" s="1355" t="s">
        <v>93</v>
      </c>
      <c r="C67" s="1355"/>
      <c r="D67" s="1355"/>
      <c r="E67" s="1355"/>
      <c r="F67" s="418"/>
      <c r="G67" s="420"/>
      <c r="H67" s="420"/>
      <c r="I67" s="1378"/>
      <c r="J67" s="1379"/>
      <c r="K67" s="1379"/>
      <c r="L67" s="1380"/>
      <c r="M67" s="1337" t="s">
        <v>30</v>
      </c>
      <c r="N67" s="1338"/>
      <c r="O67" s="1338"/>
      <c r="P67" s="1338"/>
      <c r="Q67" s="1338"/>
      <c r="R67" s="1338"/>
      <c r="S67" s="1338"/>
      <c r="T67" s="1339"/>
      <c r="U67" s="1339"/>
      <c r="V67" s="1339"/>
      <c r="W67" s="1339"/>
      <c r="X67" s="416"/>
      <c r="Y67" s="414"/>
      <c r="Z67" s="414"/>
      <c r="AA67" s="415"/>
      <c r="AB67" s="414">
        <f>AF67+AJ67</f>
        <v>1</v>
      </c>
      <c r="AC67" s="414"/>
      <c r="AD67" s="414"/>
      <c r="AE67" s="413"/>
      <c r="AF67" s="1337">
        <v>1</v>
      </c>
      <c r="AG67" s="1338"/>
      <c r="AH67" s="1338"/>
      <c r="AI67" s="1338"/>
      <c r="AJ67" s="1347">
        <v>0</v>
      </c>
      <c r="AK67" s="1348"/>
      <c r="AL67" s="1348"/>
      <c r="AM67" s="1349"/>
    </row>
    <row r="68" spans="1:39" s="399" customFormat="1" ht="30" customHeight="1" x14ac:dyDescent="0.25">
      <c r="A68" s="1350"/>
      <c r="B68" s="1356" t="s">
        <v>94</v>
      </c>
      <c r="C68" s="1357"/>
      <c r="D68" s="419"/>
      <c r="E68" s="418"/>
      <c r="F68" s="418"/>
      <c r="G68" s="417"/>
      <c r="H68" s="417"/>
      <c r="I68" s="1378"/>
      <c r="J68" s="1379"/>
      <c r="K68" s="1379"/>
      <c r="L68" s="1380"/>
      <c r="M68" s="1337" t="s">
        <v>74</v>
      </c>
      <c r="N68" s="1338"/>
      <c r="O68" s="1338"/>
      <c r="P68" s="1338"/>
      <c r="Q68" s="1338"/>
      <c r="R68" s="1338"/>
      <c r="S68" s="1338"/>
      <c r="T68" s="1339"/>
      <c r="U68" s="1339"/>
      <c r="V68" s="1339"/>
      <c r="W68" s="1339"/>
      <c r="X68" s="416"/>
      <c r="Y68" s="414"/>
      <c r="Z68" s="414"/>
      <c r="AA68" s="415"/>
      <c r="AB68" s="414"/>
      <c r="AC68" s="414">
        <v>6</v>
      </c>
      <c r="AD68" s="414"/>
      <c r="AE68" s="413"/>
      <c r="AF68" s="1337">
        <v>2</v>
      </c>
      <c r="AG68" s="1338"/>
      <c r="AH68" s="1338"/>
      <c r="AI68" s="1338"/>
      <c r="AJ68" s="1347">
        <v>4</v>
      </c>
      <c r="AK68" s="1348"/>
      <c r="AL68" s="1348"/>
      <c r="AM68" s="1349"/>
    </row>
    <row r="69" spans="1:39" s="399" customFormat="1" ht="30" customHeight="1" x14ac:dyDescent="0.25">
      <c r="A69" s="1350"/>
      <c r="B69" s="1356" t="s">
        <v>95</v>
      </c>
      <c r="C69" s="1357"/>
      <c r="D69" s="419"/>
      <c r="E69" s="418"/>
      <c r="F69" s="418"/>
      <c r="G69" s="417"/>
      <c r="H69" s="417"/>
      <c r="I69" s="1378"/>
      <c r="J69" s="1379"/>
      <c r="K69" s="1379"/>
      <c r="L69" s="1380"/>
      <c r="M69" s="1337" t="s">
        <v>20</v>
      </c>
      <c r="N69" s="1338"/>
      <c r="O69" s="1338"/>
      <c r="P69" s="1338"/>
      <c r="Q69" s="1338"/>
      <c r="R69" s="1338"/>
      <c r="S69" s="1338"/>
      <c r="T69" s="1339"/>
      <c r="U69" s="1339"/>
      <c r="V69" s="1339"/>
      <c r="W69" s="1339"/>
      <c r="X69" s="416"/>
      <c r="Y69" s="414"/>
      <c r="Z69" s="414"/>
      <c r="AA69" s="415"/>
      <c r="AB69" s="414"/>
      <c r="AC69" s="414"/>
      <c r="AD69" s="414">
        <f>AF69+AJ69</f>
        <v>0</v>
      </c>
      <c r="AE69" s="413"/>
      <c r="AF69" s="1337"/>
      <c r="AG69" s="1338"/>
      <c r="AH69" s="1338"/>
      <c r="AI69" s="1338"/>
      <c r="AJ69" s="1347">
        <v>0</v>
      </c>
      <c r="AK69" s="1348"/>
      <c r="AL69" s="1348"/>
      <c r="AM69" s="1349"/>
    </row>
    <row r="70" spans="1:39" s="399" customFormat="1" ht="30" customHeight="1" thickBot="1" x14ac:dyDescent="0.3">
      <c r="A70" s="1351"/>
      <c r="B70" s="1388" t="s">
        <v>96</v>
      </c>
      <c r="C70" s="1388"/>
      <c r="D70" s="1388"/>
      <c r="E70" s="1388"/>
      <c r="F70" s="1388"/>
      <c r="G70" s="1388"/>
      <c r="H70" s="1389"/>
      <c r="I70" s="1381"/>
      <c r="J70" s="1382"/>
      <c r="K70" s="1382"/>
      <c r="L70" s="1383"/>
      <c r="M70" s="1366" t="s">
        <v>31</v>
      </c>
      <c r="N70" s="1367"/>
      <c r="O70" s="1367"/>
      <c r="P70" s="1367"/>
      <c r="Q70" s="1367"/>
      <c r="R70" s="1367"/>
      <c r="S70" s="1367"/>
      <c r="T70" s="1390"/>
      <c r="U70" s="1390"/>
      <c r="V70" s="1390"/>
      <c r="W70" s="1390"/>
      <c r="X70" s="412"/>
      <c r="Y70" s="410"/>
      <c r="Z70" s="410"/>
      <c r="AA70" s="411"/>
      <c r="AB70" s="410"/>
      <c r="AC70" s="410"/>
      <c r="AD70" s="410"/>
      <c r="AE70" s="409">
        <f>AF70+AJ70</f>
        <v>1</v>
      </c>
      <c r="AF70" s="1366">
        <v>1</v>
      </c>
      <c r="AG70" s="1367"/>
      <c r="AH70" s="1367"/>
      <c r="AI70" s="1367"/>
      <c r="AJ70" s="1368">
        <v>0</v>
      </c>
      <c r="AK70" s="1369"/>
      <c r="AL70" s="1369"/>
      <c r="AM70" s="1370"/>
    </row>
    <row r="71" spans="1:39" s="399" customFormat="1" ht="17.25" customHeight="1" thickBot="1" x14ac:dyDescent="0.35">
      <c r="A71" s="408"/>
      <c r="B71" s="408"/>
      <c r="C71" s="407"/>
      <c r="D71" s="406"/>
      <c r="E71" s="406"/>
      <c r="F71" s="406"/>
      <c r="G71" s="375"/>
      <c r="H71" s="375"/>
      <c r="I71" s="375"/>
      <c r="J71" s="376"/>
      <c r="K71" s="376"/>
      <c r="L71" s="376"/>
      <c r="M71" s="376"/>
      <c r="N71" s="376"/>
      <c r="O71" s="405"/>
      <c r="P71" s="404"/>
      <c r="Q71" s="404"/>
      <c r="R71" s="404"/>
      <c r="S71" s="404"/>
      <c r="T71" s="404"/>
      <c r="U71" s="404"/>
      <c r="V71" s="404"/>
      <c r="W71" s="404"/>
      <c r="X71" s="404"/>
      <c r="Y71" s="404"/>
      <c r="Z71" s="404"/>
      <c r="AA71" s="404"/>
      <c r="AB71" s="404"/>
      <c r="AC71" s="404"/>
      <c r="AD71" s="404"/>
      <c r="AE71" s="404"/>
      <c r="AF71" s="404"/>
      <c r="AG71" s="404"/>
      <c r="AH71" s="404"/>
      <c r="AI71" s="404"/>
      <c r="AJ71" s="404"/>
      <c r="AK71" s="375"/>
      <c r="AL71" s="375"/>
      <c r="AM71" s="375"/>
    </row>
    <row r="72" spans="1:39" s="401" customFormat="1" ht="39" customHeight="1" thickBot="1" x14ac:dyDescent="0.45">
      <c r="A72" s="403">
        <v>1</v>
      </c>
      <c r="B72" s="1371" t="s">
        <v>48</v>
      </c>
      <c r="C72" s="1372"/>
      <c r="D72" s="1372"/>
      <c r="E72" s="1372"/>
      <c r="F72" s="1372"/>
      <c r="G72" s="1372"/>
      <c r="H72" s="1372"/>
      <c r="I72" s="1372"/>
      <c r="J72" s="1372"/>
      <c r="K72" s="1372"/>
      <c r="L72" s="1372"/>
      <c r="M72" s="403">
        <v>22.5</v>
      </c>
      <c r="N72" s="402">
        <f>M72*30</f>
        <v>675</v>
      </c>
      <c r="O72" s="1373" t="s">
        <v>134</v>
      </c>
      <c r="P72" s="1372"/>
      <c r="Q72" s="1372"/>
      <c r="R72" s="1372"/>
      <c r="S72" s="1372"/>
      <c r="T72" s="1372"/>
      <c r="U72" s="1372"/>
      <c r="V72" s="1372"/>
      <c r="W72" s="1372"/>
      <c r="X72" s="1372"/>
      <c r="Y72" s="1372"/>
      <c r="Z72" s="1372"/>
      <c r="AA72" s="1372"/>
      <c r="AB72" s="1372"/>
      <c r="AC72" s="1372"/>
      <c r="AD72" s="1372"/>
      <c r="AE72" s="1372"/>
      <c r="AF72" s="1372"/>
      <c r="AG72" s="1372"/>
      <c r="AH72" s="1372"/>
      <c r="AI72" s="1372"/>
      <c r="AJ72" s="1372"/>
      <c r="AK72" s="1372"/>
      <c r="AL72" s="1372"/>
      <c r="AM72" s="1374"/>
    </row>
    <row r="73" spans="1:39" s="399" customFormat="1" ht="11.25" customHeight="1" x14ac:dyDescent="0.25">
      <c r="A73" s="375"/>
      <c r="B73" s="375"/>
      <c r="C73" s="375"/>
      <c r="D73" s="375"/>
      <c r="E73" s="375"/>
      <c r="F73" s="375"/>
      <c r="G73" s="375"/>
      <c r="H73" s="375"/>
      <c r="I73" s="375"/>
      <c r="J73" s="375"/>
      <c r="K73" s="375"/>
      <c r="L73" s="376"/>
      <c r="M73" s="376"/>
      <c r="N73" s="376"/>
      <c r="O73" s="376"/>
      <c r="P73" s="376"/>
      <c r="Q73" s="376"/>
      <c r="R73" s="376"/>
      <c r="S73" s="376"/>
      <c r="T73" s="376"/>
      <c r="U73" s="376"/>
      <c r="V73" s="376"/>
      <c r="W73" s="376"/>
      <c r="X73" s="375"/>
      <c r="Y73" s="375"/>
      <c r="Z73" s="375"/>
      <c r="AA73" s="375"/>
      <c r="AB73" s="375"/>
      <c r="AC73" s="375"/>
      <c r="AD73" s="375"/>
      <c r="AE73" s="375"/>
      <c r="AF73" s="375"/>
      <c r="AG73" s="375"/>
      <c r="AH73" s="375"/>
      <c r="AI73" s="375"/>
      <c r="AJ73" s="375"/>
      <c r="AK73" s="375"/>
      <c r="AL73" s="375"/>
      <c r="AM73" s="375"/>
    </row>
    <row r="74" spans="1:39" s="399" customFormat="1" ht="16.8" x14ac:dyDescent="0.3">
      <c r="A74" s="387"/>
      <c r="B74" s="387"/>
      <c r="C74" s="387"/>
      <c r="D74" s="387"/>
      <c r="E74" s="387"/>
      <c r="F74" s="387"/>
      <c r="G74" s="387"/>
      <c r="H74" s="387"/>
      <c r="I74" s="387"/>
      <c r="J74" s="387"/>
      <c r="K74" s="387"/>
      <c r="L74" s="400"/>
      <c r="M74" s="400"/>
      <c r="N74" s="400"/>
      <c r="O74" s="400"/>
      <c r="P74" s="400"/>
      <c r="Q74" s="400"/>
      <c r="R74" s="400"/>
      <c r="S74" s="400"/>
      <c r="T74" s="400"/>
      <c r="U74" s="400"/>
      <c r="V74" s="400"/>
      <c r="W74" s="400"/>
      <c r="X74" s="387"/>
      <c r="Y74" s="387"/>
      <c r="Z74" s="387"/>
      <c r="AA74" s="387"/>
      <c r="AB74" s="387"/>
      <c r="AC74" s="387"/>
      <c r="AD74" s="387"/>
      <c r="AE74" s="387"/>
      <c r="AF74" s="387"/>
      <c r="AG74" s="387"/>
      <c r="AH74" s="387"/>
      <c r="AI74" s="387"/>
      <c r="AJ74" s="387"/>
      <c r="AK74" s="387"/>
      <c r="AL74" s="387"/>
      <c r="AM74" s="387"/>
    </row>
    <row r="75" spans="1:39" s="396" customFormat="1" ht="25.2" x14ac:dyDescent="0.4">
      <c r="A75" s="398"/>
      <c r="B75" s="390"/>
      <c r="C75" s="388"/>
      <c r="D75" s="397"/>
      <c r="E75" s="397"/>
      <c r="F75" s="397"/>
      <c r="G75" s="388"/>
      <c r="H75" s="388"/>
      <c r="I75" s="388"/>
      <c r="J75" s="1386" t="s">
        <v>216</v>
      </c>
      <c r="K75" s="1386"/>
      <c r="L75" s="1386"/>
      <c r="M75" s="1386"/>
      <c r="N75" s="1386"/>
      <c r="O75" s="1386"/>
      <c r="P75" s="1386"/>
      <c r="Q75" s="1386"/>
      <c r="R75" s="1386"/>
      <c r="S75" s="1386"/>
      <c r="T75" s="1386"/>
      <c r="U75" s="1386"/>
      <c r="V75" s="1386"/>
      <c r="W75" s="1386"/>
      <c r="X75" s="1386"/>
      <c r="Y75" s="1386"/>
      <c r="Z75" s="1386"/>
      <c r="AA75" s="1386"/>
      <c r="AB75" s="1386"/>
      <c r="AC75" s="1386"/>
      <c r="AD75" s="1386"/>
      <c r="AE75" s="1386"/>
      <c r="AF75" s="1386"/>
      <c r="AG75" s="1386"/>
      <c r="AH75" s="1386"/>
      <c r="AI75" s="1386"/>
      <c r="AJ75" s="1386"/>
      <c r="AK75" s="1386"/>
      <c r="AL75" s="1386"/>
      <c r="AM75" s="1386"/>
    </row>
    <row r="76" spans="1:39" s="387" customFormat="1" ht="24.6" x14ac:dyDescent="0.4">
      <c r="B76" s="388"/>
      <c r="C76" s="395"/>
      <c r="D76" s="394"/>
      <c r="E76" s="394"/>
      <c r="F76" s="394"/>
      <c r="G76" s="394"/>
      <c r="H76" s="392"/>
      <c r="I76" s="393"/>
      <c r="J76" s="392"/>
      <c r="K76" s="391"/>
      <c r="L76" s="391"/>
      <c r="M76" s="391"/>
      <c r="N76" s="391"/>
      <c r="O76" s="391"/>
      <c r="P76" s="388"/>
      <c r="Q76" s="388"/>
      <c r="R76" s="388"/>
      <c r="S76" s="388"/>
      <c r="T76" s="388"/>
      <c r="U76" s="388"/>
      <c r="V76" s="388"/>
      <c r="W76" s="390"/>
      <c r="X76" s="389"/>
      <c r="Y76" s="390"/>
      <c r="Z76" s="389"/>
      <c r="AA76" s="390"/>
      <c r="AB76" s="389"/>
      <c r="AC76" s="388"/>
      <c r="AD76" s="388"/>
      <c r="AE76" s="388"/>
      <c r="AF76" s="388"/>
      <c r="AG76" s="388"/>
      <c r="AH76" s="388"/>
      <c r="AI76" s="388"/>
      <c r="AJ76" s="388"/>
      <c r="AK76" s="388"/>
      <c r="AL76" s="388"/>
      <c r="AM76" s="388"/>
    </row>
    <row r="77" spans="1:39" s="379" customFormat="1" ht="24.6" x14ac:dyDescent="0.25">
      <c r="B77" s="380" t="s">
        <v>205</v>
      </c>
      <c r="C77" s="380"/>
      <c r="D77" s="380"/>
      <c r="E77" s="382"/>
      <c r="F77" s="386"/>
      <c r="G77" s="380" t="s">
        <v>206</v>
      </c>
      <c r="H77" s="385"/>
      <c r="I77" s="380"/>
      <c r="J77" s="380"/>
      <c r="K77" s="380"/>
      <c r="L77" s="384"/>
      <c r="M77" s="384"/>
      <c r="N77" s="1387" t="s">
        <v>86</v>
      </c>
      <c r="O77" s="1387"/>
      <c r="P77" s="1387"/>
      <c r="Q77" s="1387"/>
      <c r="R77" s="1387"/>
      <c r="S77" s="1387"/>
      <c r="T77" s="1387"/>
      <c r="U77" s="1387"/>
      <c r="V77" s="1387"/>
      <c r="W77" s="1387"/>
      <c r="X77" s="1387"/>
      <c r="Y77" s="1387"/>
      <c r="Z77" s="1387"/>
      <c r="AA77" s="1387"/>
      <c r="AB77" s="1387"/>
      <c r="AC77" s="380"/>
      <c r="AD77" s="382"/>
      <c r="AE77" s="383"/>
      <c r="AF77" s="382"/>
      <c r="AG77" s="382"/>
      <c r="AH77" s="380"/>
      <c r="AI77" s="380"/>
      <c r="AJ77" s="381" t="s">
        <v>180</v>
      </c>
      <c r="AK77" s="380"/>
      <c r="AL77" s="380"/>
      <c r="AM77" s="380"/>
    </row>
  </sheetData>
  <mergeCells count="162">
    <mergeCell ref="E39:L39"/>
    <mergeCell ref="B35:C35"/>
    <mergeCell ref="B38:C38"/>
    <mergeCell ref="E38:L38"/>
    <mergeCell ref="E35:L35"/>
    <mergeCell ref="I8:W8"/>
    <mergeCell ref="B33:C33"/>
    <mergeCell ref="B32:L32"/>
    <mergeCell ref="B34:L34"/>
    <mergeCell ref="B36:C36"/>
    <mergeCell ref="B37:C37"/>
    <mergeCell ref="E33:L33"/>
    <mergeCell ref="N15:N18"/>
    <mergeCell ref="A20:AM20"/>
    <mergeCell ref="A21:AM21"/>
    <mergeCell ref="B29:D29"/>
    <mergeCell ref="E29:L29"/>
    <mergeCell ref="B27:D27"/>
    <mergeCell ref="B26:D26"/>
    <mergeCell ref="E26:L26"/>
    <mergeCell ref="B24:D24"/>
    <mergeCell ref="E24:L24"/>
    <mergeCell ref="B25:D25"/>
    <mergeCell ref="E25:L25"/>
    <mergeCell ref="AD7:AM7"/>
    <mergeCell ref="AD8:AM8"/>
    <mergeCell ref="A9:D9"/>
    <mergeCell ref="F9:I9"/>
    <mergeCell ref="K9:W9"/>
    <mergeCell ref="AD9:AM9"/>
    <mergeCell ref="AC15:AC18"/>
    <mergeCell ref="AJ16:AM16"/>
    <mergeCell ref="AF15:AI15"/>
    <mergeCell ref="M15:M18"/>
    <mergeCell ref="V16:V18"/>
    <mergeCell ref="Z15:Z18"/>
    <mergeCell ref="AJ15:AM15"/>
    <mergeCell ref="AF16:AI16"/>
    <mergeCell ref="Y15:Y18"/>
    <mergeCell ref="AK17:AM17"/>
    <mergeCell ref="A1:AM1"/>
    <mergeCell ref="A3:AM3"/>
    <mergeCell ref="A4:AM4"/>
    <mergeCell ref="B5:C5"/>
    <mergeCell ref="H5:Y5"/>
    <mergeCell ref="K6:W6"/>
    <mergeCell ref="A7:C7"/>
    <mergeCell ref="F7:W7"/>
    <mergeCell ref="B52:D52"/>
    <mergeCell ref="E52:L52"/>
    <mergeCell ref="B22:D22"/>
    <mergeCell ref="X15:X18"/>
    <mergeCell ref="B19:D19"/>
    <mergeCell ref="E19:L19"/>
    <mergeCell ref="E22:L22"/>
    <mergeCell ref="B23:D23"/>
    <mergeCell ref="A10:D10"/>
    <mergeCell ref="K10:W10"/>
    <mergeCell ref="X12:AE14"/>
    <mergeCell ref="AD10:AM10"/>
    <mergeCell ref="A12:A18"/>
    <mergeCell ref="B12:D18"/>
    <mergeCell ref="E12:L18"/>
    <mergeCell ref="AE15:AE18"/>
    <mergeCell ref="B51:D51"/>
    <mergeCell ref="E51:L51"/>
    <mergeCell ref="AF17:AF18"/>
    <mergeCell ref="AG17:AI17"/>
    <mergeCell ref="AJ17:AJ18"/>
    <mergeCell ref="P15:V15"/>
    <mergeCell ref="E27:L27"/>
    <mergeCell ref="AA15:AA18"/>
    <mergeCell ref="AB15:AB18"/>
    <mergeCell ref="E23:L23"/>
    <mergeCell ref="W12:W18"/>
    <mergeCell ref="P16:Q17"/>
    <mergeCell ref="R16:S17"/>
    <mergeCell ref="T16:U17"/>
    <mergeCell ref="O15:O18"/>
    <mergeCell ref="M12:N14"/>
    <mergeCell ref="O12:V14"/>
    <mergeCell ref="AF12:AM12"/>
    <mergeCell ref="AF13:AM13"/>
    <mergeCell ref="AF14:AM14"/>
    <mergeCell ref="AD15:AD18"/>
    <mergeCell ref="B39:C39"/>
    <mergeCell ref="E36:L36"/>
    <mergeCell ref="E37:L37"/>
    <mergeCell ref="B44:D44"/>
    <mergeCell ref="E44:L44"/>
    <mergeCell ref="B45:D45"/>
    <mergeCell ref="E45:L45"/>
    <mergeCell ref="E50:L50"/>
    <mergeCell ref="B46:D46"/>
    <mergeCell ref="E46:L46"/>
    <mergeCell ref="B47:D47"/>
    <mergeCell ref="E47:L47"/>
    <mergeCell ref="B50:D50"/>
    <mergeCell ref="B48:D48"/>
    <mergeCell ref="E48:L48"/>
    <mergeCell ref="B49:D49"/>
    <mergeCell ref="E49:L49"/>
    <mergeCell ref="A53:L53"/>
    <mergeCell ref="J75:AM75"/>
    <mergeCell ref="N77:AB77"/>
    <mergeCell ref="B69:C69"/>
    <mergeCell ref="M69:W69"/>
    <mergeCell ref="AF69:AI69"/>
    <mergeCell ref="AJ69:AM69"/>
    <mergeCell ref="B70:H70"/>
    <mergeCell ref="M70:W70"/>
    <mergeCell ref="A61:L61"/>
    <mergeCell ref="B54:D54"/>
    <mergeCell ref="E54:L54"/>
    <mergeCell ref="A55:L55"/>
    <mergeCell ref="A56:AM56"/>
    <mergeCell ref="B57:D57"/>
    <mergeCell ref="E57:L57"/>
    <mergeCell ref="E58:L58"/>
    <mergeCell ref="B59:D59"/>
    <mergeCell ref="E59:L59"/>
    <mergeCell ref="AF65:AI65"/>
    <mergeCell ref="AJ65:AM65"/>
    <mergeCell ref="M66:W66"/>
    <mergeCell ref="AF66:AI66"/>
    <mergeCell ref="B66:D66"/>
    <mergeCell ref="M65:W65"/>
    <mergeCell ref="AJ66:AM66"/>
    <mergeCell ref="AF70:AI70"/>
    <mergeCell ref="AJ70:AM70"/>
    <mergeCell ref="B72:L72"/>
    <mergeCell ref="O72:AM72"/>
    <mergeCell ref="AF67:AI67"/>
    <mergeCell ref="AJ67:AM67"/>
    <mergeCell ref="M68:W68"/>
    <mergeCell ref="AF68:AI68"/>
    <mergeCell ref="AJ68:AM68"/>
    <mergeCell ref="I63:L70"/>
    <mergeCell ref="B28:D28"/>
    <mergeCell ref="E28:L28"/>
    <mergeCell ref="A60:L60"/>
    <mergeCell ref="M67:W67"/>
    <mergeCell ref="A40:L40"/>
    <mergeCell ref="A41:L41"/>
    <mergeCell ref="A30:L30"/>
    <mergeCell ref="A31:AM31"/>
    <mergeCell ref="A42:AM42"/>
    <mergeCell ref="A43:AM43"/>
    <mergeCell ref="C64:D64"/>
    <mergeCell ref="M64:W64"/>
    <mergeCell ref="AF64:AI64"/>
    <mergeCell ref="AJ64:AM64"/>
    <mergeCell ref="A62:L62"/>
    <mergeCell ref="A63:A70"/>
    <mergeCell ref="C63:D63"/>
    <mergeCell ref="B58:D58"/>
    <mergeCell ref="C65:D65"/>
    <mergeCell ref="B67:E67"/>
    <mergeCell ref="B68:C68"/>
    <mergeCell ref="M63:W63"/>
    <mergeCell ref="AF63:AI63"/>
    <mergeCell ref="AJ63:AM63"/>
  </mergeCells>
  <pageMargins left="1.3779527559055118" right="0.19685039370078741" top="0.51181102362204722" bottom="0" header="0" footer="0"/>
  <pageSetup paperSize="9" scale="34" fitToHeight="2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H87"/>
  <sheetViews>
    <sheetView topLeftCell="A58" zoomScale="40" zoomScaleNormal="40" zoomScaleSheetLayoutView="50" workbookViewId="0">
      <selection activeCell="AM35" sqref="AM35:AM42"/>
    </sheetView>
  </sheetViews>
  <sheetFormatPr defaultColWidth="10.109375" defaultRowHeight="15" x14ac:dyDescent="0.25"/>
  <cols>
    <col min="1" max="1" width="6.44140625" style="375" bestFit="1" customWidth="1"/>
    <col min="2" max="2" width="21.109375" style="375" customWidth="1"/>
    <col min="3" max="3" width="28.5546875" style="378" customWidth="1"/>
    <col min="4" max="4" width="24.33203125" style="377" customWidth="1"/>
    <col min="5" max="5" width="2.6640625" style="377" customWidth="1"/>
    <col min="6" max="6" width="9.44140625" style="375" customWidth="1"/>
    <col min="7" max="7" width="9.33203125" style="375" customWidth="1"/>
    <col min="8" max="8" width="8.5546875" style="375" customWidth="1"/>
    <col min="9" max="9" width="16.5546875" style="375" customWidth="1"/>
    <col min="10" max="10" width="6" style="597" customWidth="1"/>
    <col min="11" max="11" width="8.5546875" style="375" customWidth="1"/>
    <col min="12" max="12" width="11.88671875" style="376" customWidth="1"/>
    <col min="13" max="13" width="11.33203125" style="376" customWidth="1"/>
    <col min="14" max="14" width="10.33203125" style="376" customWidth="1"/>
    <col min="15" max="18" width="9" style="376" customWidth="1"/>
    <col min="19" max="20" width="9.5546875" style="376" customWidth="1"/>
    <col min="21" max="21" width="8.6640625" style="376" customWidth="1"/>
    <col min="22" max="22" width="10.109375" style="376" customWidth="1"/>
    <col min="23" max="23" width="9.33203125" style="375" customWidth="1"/>
    <col min="24" max="24" width="11" style="375" customWidth="1"/>
    <col min="25" max="25" width="8.109375" style="375" customWidth="1"/>
    <col min="26" max="26" width="7.88671875" style="375" customWidth="1"/>
    <col min="27" max="27" width="8" style="375" customWidth="1"/>
    <col min="28" max="28" width="8.6640625" style="375" customWidth="1"/>
    <col min="29" max="29" width="9.88671875" style="375" customWidth="1"/>
    <col min="30" max="30" width="7.88671875" style="375" customWidth="1"/>
    <col min="31" max="31" width="10.6640625" style="375" customWidth="1"/>
    <col min="32" max="32" width="12.109375" style="375" customWidth="1"/>
    <col min="33" max="33" width="7.88671875" style="375" customWidth="1"/>
    <col min="34" max="34" width="9.6640625" style="375" customWidth="1"/>
    <col min="35" max="35" width="8" style="375" customWidth="1"/>
    <col min="36" max="36" width="9" style="375" customWidth="1"/>
    <col min="37" max="37" width="7.88671875" style="375" customWidth="1"/>
    <col min="38" max="38" width="8" style="375" customWidth="1"/>
    <col min="39" max="39" width="10.109375" style="374"/>
    <col min="40" max="40" width="13.6640625" style="374" customWidth="1"/>
    <col min="41" max="41" width="22.44140625" style="374" customWidth="1"/>
    <col min="42" max="42" width="14.6640625" style="374" customWidth="1"/>
    <col min="43" max="16384" width="10.109375" style="374"/>
  </cols>
  <sheetData>
    <row r="2" spans="1:45" ht="37.5" customHeight="1" x14ac:dyDescent="0.5">
      <c r="A2" s="1567" t="s">
        <v>215</v>
      </c>
      <c r="B2" s="1567"/>
      <c r="C2" s="1567"/>
      <c r="D2" s="1567"/>
      <c r="E2" s="1567"/>
      <c r="F2" s="1567"/>
      <c r="G2" s="1567"/>
      <c r="H2" s="1567"/>
      <c r="I2" s="1567"/>
      <c r="J2" s="1567"/>
      <c r="K2" s="1567"/>
      <c r="L2" s="1567"/>
      <c r="M2" s="1567"/>
      <c r="N2" s="1567"/>
      <c r="O2" s="1567"/>
      <c r="P2" s="1567"/>
      <c r="Q2" s="1567"/>
      <c r="R2" s="1567"/>
      <c r="S2" s="1567"/>
      <c r="T2" s="1567"/>
      <c r="U2" s="1567"/>
      <c r="V2" s="1567"/>
      <c r="W2" s="1567"/>
      <c r="X2" s="1567"/>
      <c r="Y2" s="1567"/>
      <c r="Z2" s="1567"/>
      <c r="AA2" s="1567"/>
      <c r="AB2" s="1567"/>
      <c r="AC2" s="1567"/>
      <c r="AD2" s="1567"/>
      <c r="AE2" s="1567"/>
      <c r="AF2" s="1567"/>
      <c r="AG2" s="1567"/>
      <c r="AH2" s="1567"/>
      <c r="AI2" s="1567"/>
      <c r="AJ2" s="1567"/>
      <c r="AK2" s="1567"/>
      <c r="AL2" s="1567"/>
      <c r="AM2" s="1567"/>
      <c r="AP2" s="980"/>
      <c r="AQ2" s="980"/>
      <c r="AR2" s="980"/>
      <c r="AS2" s="980"/>
    </row>
    <row r="3" spans="1:45" s="795" customFormat="1" ht="21" customHeight="1" x14ac:dyDescent="0.2">
      <c r="C3" s="799"/>
      <c r="D3" s="798"/>
      <c r="E3" s="798"/>
      <c r="J3" s="797"/>
      <c r="L3" s="796"/>
      <c r="M3" s="796"/>
      <c r="N3" s="796"/>
      <c r="O3" s="796"/>
      <c r="P3" s="796"/>
      <c r="Q3" s="796"/>
      <c r="R3" s="796"/>
      <c r="S3" s="796"/>
      <c r="T3" s="796"/>
      <c r="U3" s="796"/>
      <c r="V3" s="796"/>
      <c r="W3" s="796"/>
    </row>
    <row r="4" spans="1:45" ht="45" customHeight="1" x14ac:dyDescent="0.25">
      <c r="A4" s="1568" t="s">
        <v>0</v>
      </c>
      <c r="B4" s="1568"/>
      <c r="C4" s="1568"/>
      <c r="D4" s="1568"/>
      <c r="E4" s="1568"/>
      <c r="F4" s="1568"/>
      <c r="G4" s="1568"/>
      <c r="H4" s="1568"/>
      <c r="I4" s="1568"/>
      <c r="J4" s="1568"/>
      <c r="K4" s="1568"/>
      <c r="L4" s="1568"/>
      <c r="M4" s="1568"/>
      <c r="N4" s="1568"/>
      <c r="O4" s="1568"/>
      <c r="P4" s="1568"/>
      <c r="Q4" s="1568"/>
      <c r="R4" s="1568"/>
      <c r="S4" s="1568"/>
      <c r="T4" s="1568"/>
      <c r="U4" s="1568"/>
      <c r="V4" s="1568"/>
      <c r="W4" s="1568"/>
      <c r="X4" s="1568"/>
      <c r="Y4" s="1568"/>
      <c r="Z4" s="1568"/>
      <c r="AA4" s="1568"/>
      <c r="AB4" s="1568"/>
      <c r="AC4" s="1568"/>
      <c r="AD4" s="1568"/>
      <c r="AE4" s="1568"/>
      <c r="AF4" s="1568"/>
      <c r="AG4" s="1568"/>
      <c r="AH4" s="1568"/>
      <c r="AI4" s="1568"/>
      <c r="AJ4" s="1568"/>
      <c r="AK4" s="1568"/>
      <c r="AL4" s="1568"/>
      <c r="AM4" s="1568"/>
      <c r="AP4" s="981"/>
      <c r="AQ4" s="981"/>
      <c r="AR4" s="981"/>
      <c r="AS4" s="981"/>
    </row>
    <row r="5" spans="1:45" ht="40.5" customHeight="1" x14ac:dyDescent="0.25">
      <c r="A5" s="1569" t="s">
        <v>167</v>
      </c>
      <c r="B5" s="1569"/>
      <c r="C5" s="1569"/>
      <c r="D5" s="1569"/>
      <c r="E5" s="1569"/>
      <c r="F5" s="1569"/>
      <c r="G5" s="1569"/>
      <c r="H5" s="1569"/>
      <c r="I5" s="1569"/>
      <c r="J5" s="1569"/>
      <c r="K5" s="1569"/>
      <c r="L5" s="1569"/>
      <c r="M5" s="1569"/>
      <c r="N5" s="1569"/>
      <c r="O5" s="1569"/>
      <c r="P5" s="1569"/>
      <c r="Q5" s="1569"/>
      <c r="R5" s="1569"/>
      <c r="S5" s="1569"/>
      <c r="T5" s="1569"/>
      <c r="U5" s="1569"/>
      <c r="V5" s="1569"/>
      <c r="W5" s="1569"/>
      <c r="X5" s="1569"/>
      <c r="Y5" s="1569"/>
      <c r="Z5" s="1569"/>
      <c r="AA5" s="1569"/>
      <c r="AB5" s="1569"/>
      <c r="AC5" s="1569"/>
      <c r="AD5" s="1569"/>
      <c r="AE5" s="1569"/>
      <c r="AF5" s="1569"/>
      <c r="AG5" s="1569"/>
      <c r="AH5" s="1569"/>
      <c r="AI5" s="1569"/>
      <c r="AJ5" s="1569"/>
      <c r="AK5" s="1569"/>
      <c r="AL5" s="1569"/>
      <c r="AM5" s="1569"/>
      <c r="AP5" s="982"/>
      <c r="AQ5" s="982"/>
      <c r="AR5" s="982"/>
      <c r="AS5" s="982"/>
    </row>
    <row r="6" spans="1:45" ht="30" customHeight="1" x14ac:dyDescent="0.4">
      <c r="A6" s="401"/>
      <c r="B6" s="1570" t="s">
        <v>59</v>
      </c>
      <c r="C6" s="1570"/>
      <c r="D6" s="1570"/>
      <c r="E6" s="794"/>
      <c r="F6" s="794"/>
      <c r="G6" s="794"/>
      <c r="H6" s="794"/>
      <c r="I6" s="789"/>
      <c r="J6" s="982"/>
      <c r="K6" s="789"/>
      <c r="L6" s="1569" t="s">
        <v>87</v>
      </c>
      <c r="M6" s="1569"/>
      <c r="N6" s="1569"/>
      <c r="O6" s="1569"/>
      <c r="P6" s="1569"/>
      <c r="Q6" s="1569"/>
      <c r="R6" s="1569"/>
      <c r="S6" s="1569"/>
      <c r="T6" s="1569"/>
      <c r="U6" s="1569"/>
      <c r="V6" s="1569"/>
      <c r="W6" s="1569"/>
      <c r="X6" s="789"/>
      <c r="Y6" s="789"/>
      <c r="Z6" s="794"/>
      <c r="AA6" s="794"/>
      <c r="AB6" s="793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P6" s="401"/>
      <c r="AQ6" s="401"/>
      <c r="AR6" s="401"/>
      <c r="AS6" s="401"/>
    </row>
    <row r="7" spans="1:45" ht="30" customHeight="1" x14ac:dyDescent="0.45">
      <c r="A7" s="1571" t="s">
        <v>163</v>
      </c>
      <c r="B7" s="1571"/>
      <c r="C7" s="1571"/>
      <c r="D7" s="1571"/>
      <c r="E7" s="984" t="s">
        <v>60</v>
      </c>
      <c r="F7" s="791"/>
      <c r="G7" s="784"/>
      <c r="H7" s="784"/>
      <c r="I7" s="784"/>
      <c r="J7" s="790" t="s">
        <v>1</v>
      </c>
      <c r="K7" s="1572" t="s">
        <v>88</v>
      </c>
      <c r="L7" s="1572"/>
      <c r="M7" s="1572"/>
      <c r="N7" s="1572"/>
      <c r="O7" s="1572"/>
      <c r="P7" s="1572"/>
      <c r="Q7" s="1572"/>
      <c r="R7" s="1572"/>
      <c r="S7" s="1572"/>
      <c r="T7" s="1572"/>
      <c r="U7" s="1572"/>
      <c r="V7" s="1572"/>
      <c r="W7" s="1572"/>
      <c r="X7" s="1572"/>
      <c r="Y7" s="789"/>
      <c r="Z7" s="788" t="s">
        <v>63</v>
      </c>
      <c r="AB7" s="787"/>
      <c r="AC7" s="388"/>
      <c r="AD7" s="585"/>
      <c r="AE7" s="1573" t="s">
        <v>64</v>
      </c>
      <c r="AF7" s="1573"/>
      <c r="AG7" s="1573"/>
      <c r="AH7" s="1573"/>
      <c r="AI7" s="1573"/>
      <c r="AJ7" s="1573"/>
      <c r="AK7" s="1573"/>
      <c r="AL7" s="1573"/>
      <c r="AM7" s="388"/>
      <c r="AP7" s="388"/>
      <c r="AQ7" s="388"/>
      <c r="AR7" s="388"/>
      <c r="AS7" s="388"/>
    </row>
    <row r="8" spans="1:45" ht="33" customHeight="1" x14ac:dyDescent="0.5">
      <c r="A8" s="1563" t="s">
        <v>61</v>
      </c>
      <c r="B8" s="1563"/>
      <c r="C8" s="1563"/>
      <c r="D8" s="1563"/>
      <c r="E8" s="1564" t="s">
        <v>62</v>
      </c>
      <c r="F8" s="1564"/>
      <c r="G8" s="1564"/>
      <c r="H8" s="1564"/>
      <c r="I8" s="1564"/>
      <c r="J8" s="1564"/>
      <c r="K8" s="1564"/>
      <c r="L8" s="1564"/>
      <c r="M8" s="1564"/>
      <c r="N8" s="1564"/>
      <c r="O8" s="1564"/>
      <c r="P8" s="1564"/>
      <c r="Q8" s="1564"/>
      <c r="R8" s="789"/>
      <c r="S8" s="789"/>
      <c r="T8" s="789"/>
      <c r="U8" s="789"/>
      <c r="V8" s="789"/>
      <c r="W8" s="789"/>
      <c r="X8" s="789"/>
      <c r="Y8" s="591"/>
      <c r="Z8" s="788" t="s">
        <v>2</v>
      </c>
      <c r="AB8" s="787"/>
      <c r="AC8" s="388"/>
      <c r="AD8" s="786"/>
      <c r="AE8" s="1565" t="s">
        <v>3</v>
      </c>
      <c r="AF8" s="1565"/>
      <c r="AG8" s="1565"/>
      <c r="AH8" s="1565"/>
      <c r="AI8" s="1565"/>
      <c r="AJ8" s="1565"/>
      <c r="AK8" s="1565"/>
      <c r="AL8" s="1565"/>
    </row>
    <row r="9" spans="1:45" ht="33" customHeight="1" x14ac:dyDescent="0.5">
      <c r="A9" s="983"/>
      <c r="B9" s="983"/>
      <c r="C9" s="983"/>
      <c r="D9" s="983"/>
      <c r="E9" s="792"/>
      <c r="F9" s="792"/>
      <c r="G9" s="792"/>
      <c r="H9" s="792"/>
      <c r="I9" s="384"/>
      <c r="J9" s="975"/>
      <c r="K9" s="1474" t="s">
        <v>274</v>
      </c>
      <c r="L9" s="1474"/>
      <c r="M9" s="1474"/>
      <c r="N9" s="1474"/>
      <c r="O9" s="1474"/>
      <c r="P9" s="1474"/>
      <c r="Q9" s="1474"/>
      <c r="R9" s="1474"/>
      <c r="S9" s="1474"/>
      <c r="T9" s="1474"/>
      <c r="U9" s="1474"/>
      <c r="V9" s="1474"/>
      <c r="W9" s="1474"/>
      <c r="X9" s="1474"/>
      <c r="Y9" s="591"/>
      <c r="Z9" s="788"/>
      <c r="AB9" s="787"/>
      <c r="AC9" s="388"/>
      <c r="AD9" s="786"/>
      <c r="AE9" s="979"/>
      <c r="AF9" s="979"/>
      <c r="AG9" s="979"/>
      <c r="AH9" s="979"/>
      <c r="AI9" s="979"/>
      <c r="AJ9" s="979"/>
      <c r="AK9" s="979"/>
      <c r="AL9" s="979"/>
    </row>
    <row r="10" spans="1:45" ht="30" customHeight="1" x14ac:dyDescent="0.45">
      <c r="A10" s="401"/>
      <c r="B10" s="401"/>
      <c r="C10" s="401"/>
      <c r="D10" s="589"/>
      <c r="E10" s="788" t="s">
        <v>65</v>
      </c>
      <c r="F10" s="791"/>
      <c r="G10" s="784"/>
      <c r="H10" s="784"/>
      <c r="I10" s="784"/>
      <c r="J10" s="790" t="s">
        <v>1</v>
      </c>
      <c r="K10" s="1566" t="s">
        <v>66</v>
      </c>
      <c r="L10" s="1566"/>
      <c r="M10" s="1566"/>
      <c r="N10" s="1566"/>
      <c r="O10" s="1566"/>
      <c r="P10" s="1566"/>
      <c r="Q10" s="1566"/>
      <c r="R10" s="1566"/>
      <c r="S10" s="1566"/>
      <c r="T10" s="1566"/>
      <c r="U10" s="1566"/>
      <c r="V10" s="1566"/>
      <c r="W10" s="1566"/>
      <c r="X10" s="1566"/>
      <c r="Y10" s="789"/>
      <c r="Z10" s="788" t="s">
        <v>4</v>
      </c>
      <c r="AB10" s="787"/>
      <c r="AC10" s="388"/>
      <c r="AD10" s="786"/>
      <c r="AE10" s="1565" t="s">
        <v>67</v>
      </c>
      <c r="AF10" s="1565"/>
      <c r="AG10" s="1565"/>
      <c r="AH10" s="1565"/>
      <c r="AI10" s="1565"/>
      <c r="AJ10" s="1565"/>
      <c r="AK10" s="1565"/>
      <c r="AL10" s="1565"/>
    </row>
    <row r="11" spans="1:45" ht="30" customHeight="1" x14ac:dyDescent="0.5">
      <c r="A11" s="1563" t="s">
        <v>209</v>
      </c>
      <c r="B11" s="1563"/>
      <c r="C11" s="1563"/>
      <c r="D11" s="1563"/>
      <c r="E11" s="788" t="s">
        <v>6</v>
      </c>
      <c r="J11" s="790" t="s">
        <v>1</v>
      </c>
      <c r="K11" s="1566" t="s">
        <v>168</v>
      </c>
      <c r="L11" s="1566"/>
      <c r="M11" s="1566"/>
      <c r="N11" s="1566"/>
      <c r="O11" s="1566"/>
      <c r="P11" s="1566"/>
      <c r="Q11" s="1566"/>
      <c r="R11" s="1566"/>
      <c r="S11" s="1566"/>
      <c r="T11" s="1566"/>
      <c r="U11" s="1566"/>
      <c r="V11" s="1566"/>
      <c r="W11" s="1566"/>
      <c r="X11" s="1566"/>
      <c r="Y11" s="789"/>
      <c r="Z11" s="788" t="s">
        <v>5</v>
      </c>
      <c r="AB11" s="787"/>
      <c r="AC11" s="388"/>
      <c r="AD11" s="786"/>
      <c r="AE11" s="1338" t="s">
        <v>68</v>
      </c>
      <c r="AF11" s="1338"/>
      <c r="AG11" s="1338"/>
      <c r="AH11" s="1338"/>
      <c r="AI11" s="1338"/>
      <c r="AJ11" s="1338"/>
      <c r="AK11" s="1338"/>
      <c r="AL11" s="1338"/>
    </row>
    <row r="12" spans="1:45" ht="30" customHeight="1" x14ac:dyDescent="0.5">
      <c r="A12" s="1574" t="s">
        <v>210</v>
      </c>
      <c r="B12" s="1574"/>
      <c r="C12" s="1574"/>
      <c r="D12" s="1574"/>
      <c r="F12" s="785"/>
      <c r="G12" s="784"/>
      <c r="H12" s="784"/>
      <c r="I12" s="784"/>
      <c r="K12" s="388"/>
      <c r="L12" s="783"/>
      <c r="O12" s="591"/>
      <c r="P12" s="782"/>
      <c r="Q12" s="782"/>
      <c r="R12" s="782"/>
      <c r="S12" s="782"/>
      <c r="T12" s="782"/>
      <c r="U12" s="782"/>
      <c r="V12" s="782"/>
      <c r="W12" s="782"/>
      <c r="X12" s="782"/>
      <c r="Y12" s="781"/>
      <c r="Z12" s="974"/>
    </row>
    <row r="13" spans="1:45" ht="21.75" customHeight="1" thickBot="1" x14ac:dyDescent="0.35">
      <c r="D13" s="378"/>
      <c r="E13" s="378"/>
      <c r="I13" s="581"/>
      <c r="J13" s="780"/>
      <c r="K13" s="376"/>
      <c r="Q13" s="375"/>
      <c r="R13" s="375"/>
      <c r="S13" s="375"/>
      <c r="T13" s="375"/>
      <c r="U13" s="375"/>
      <c r="V13" s="375"/>
    </row>
    <row r="14" spans="1:45" s="779" customFormat="1" ht="45" customHeight="1" thickBot="1" x14ac:dyDescent="0.3">
      <c r="A14" s="1501" t="s">
        <v>69</v>
      </c>
      <c r="B14" s="1575" t="s">
        <v>7</v>
      </c>
      <c r="C14" s="1504"/>
      <c r="D14" s="1576"/>
      <c r="E14" s="1436" t="s">
        <v>70</v>
      </c>
      <c r="F14" s="1504"/>
      <c r="G14" s="1504"/>
      <c r="H14" s="1504"/>
      <c r="I14" s="1504"/>
      <c r="J14" s="1504"/>
      <c r="K14" s="1576"/>
      <c r="L14" s="1436" t="s">
        <v>118</v>
      </c>
      <c r="M14" s="1576"/>
      <c r="N14" s="1436" t="s">
        <v>72</v>
      </c>
      <c r="O14" s="1504"/>
      <c r="P14" s="1504"/>
      <c r="Q14" s="1504"/>
      <c r="R14" s="1504"/>
      <c r="S14" s="1504"/>
      <c r="T14" s="1504"/>
      <c r="U14" s="1576"/>
      <c r="V14" s="1584" t="s">
        <v>9</v>
      </c>
      <c r="W14" s="1492" t="s">
        <v>10</v>
      </c>
      <c r="X14" s="1587"/>
      <c r="Y14" s="1587"/>
      <c r="Z14" s="1587"/>
      <c r="AA14" s="1587"/>
      <c r="AB14" s="1587"/>
      <c r="AC14" s="1587"/>
      <c r="AD14" s="1588"/>
      <c r="AE14" s="1454" t="s">
        <v>73</v>
      </c>
      <c r="AF14" s="1455"/>
      <c r="AG14" s="1455"/>
      <c r="AH14" s="1455"/>
      <c r="AI14" s="1455"/>
      <c r="AJ14" s="1455"/>
      <c r="AK14" s="1455"/>
      <c r="AL14" s="1456"/>
    </row>
    <row r="15" spans="1:45" s="779" customFormat="1" ht="33" customHeight="1" thickBot="1" x14ac:dyDescent="0.3">
      <c r="A15" s="1502"/>
      <c r="B15" s="1577"/>
      <c r="C15" s="1506"/>
      <c r="D15" s="1578"/>
      <c r="E15" s="1581"/>
      <c r="F15" s="1506"/>
      <c r="G15" s="1506"/>
      <c r="H15" s="1506"/>
      <c r="I15" s="1506"/>
      <c r="J15" s="1506"/>
      <c r="K15" s="1578"/>
      <c r="L15" s="1581"/>
      <c r="M15" s="1578"/>
      <c r="N15" s="1581"/>
      <c r="O15" s="1506"/>
      <c r="P15" s="1506"/>
      <c r="Q15" s="1506"/>
      <c r="R15" s="1506"/>
      <c r="S15" s="1506"/>
      <c r="T15" s="1506"/>
      <c r="U15" s="1578"/>
      <c r="V15" s="1585"/>
      <c r="W15" s="1589"/>
      <c r="X15" s="1590"/>
      <c r="Y15" s="1590"/>
      <c r="Z15" s="1590"/>
      <c r="AA15" s="1590"/>
      <c r="AB15" s="1590"/>
      <c r="AC15" s="1590"/>
      <c r="AD15" s="1591"/>
      <c r="AE15" s="1457" t="s">
        <v>119</v>
      </c>
      <c r="AF15" s="1458"/>
      <c r="AG15" s="1458"/>
      <c r="AH15" s="1458"/>
      <c r="AI15" s="1458"/>
      <c r="AJ15" s="1458"/>
      <c r="AK15" s="1458"/>
      <c r="AL15" s="1459"/>
    </row>
    <row r="16" spans="1:45" s="779" customFormat="1" ht="26.25" customHeight="1" thickBot="1" x14ac:dyDescent="0.3">
      <c r="A16" s="1502"/>
      <c r="B16" s="1577"/>
      <c r="C16" s="1506"/>
      <c r="D16" s="1578"/>
      <c r="E16" s="1581"/>
      <c r="F16" s="1506"/>
      <c r="G16" s="1506"/>
      <c r="H16" s="1506"/>
      <c r="I16" s="1506"/>
      <c r="J16" s="1506"/>
      <c r="K16" s="1578"/>
      <c r="L16" s="1525"/>
      <c r="M16" s="1583"/>
      <c r="N16" s="1525"/>
      <c r="O16" s="1526"/>
      <c r="P16" s="1526"/>
      <c r="Q16" s="1526"/>
      <c r="R16" s="1526"/>
      <c r="S16" s="1526"/>
      <c r="T16" s="1526"/>
      <c r="U16" s="1583"/>
      <c r="V16" s="1585"/>
      <c r="W16" s="1592"/>
      <c r="X16" s="1593"/>
      <c r="Y16" s="1593"/>
      <c r="Z16" s="1593"/>
      <c r="AA16" s="1593"/>
      <c r="AB16" s="1593"/>
      <c r="AC16" s="1593"/>
      <c r="AD16" s="1594"/>
      <c r="AE16" s="1460" t="s">
        <v>284</v>
      </c>
      <c r="AF16" s="1461"/>
      <c r="AG16" s="1461"/>
      <c r="AH16" s="1461"/>
      <c r="AI16" s="1461"/>
      <c r="AJ16" s="1461"/>
      <c r="AK16" s="1461"/>
      <c r="AL16" s="1595"/>
    </row>
    <row r="17" spans="1:45" s="779" customFormat="1" ht="30.75" customHeight="1" x14ac:dyDescent="0.25">
      <c r="A17" s="1502"/>
      <c r="B17" s="1577"/>
      <c r="C17" s="1506"/>
      <c r="D17" s="1578"/>
      <c r="E17" s="1581"/>
      <c r="F17" s="1506"/>
      <c r="G17" s="1506"/>
      <c r="H17" s="1506"/>
      <c r="I17" s="1506"/>
      <c r="J17" s="1506"/>
      <c r="K17" s="1578"/>
      <c r="L17" s="1527" t="s">
        <v>11</v>
      </c>
      <c r="M17" s="1596" t="s">
        <v>12</v>
      </c>
      <c r="N17" s="1435" t="s">
        <v>13</v>
      </c>
      <c r="O17" s="1601" t="s">
        <v>14</v>
      </c>
      <c r="P17" s="1602"/>
      <c r="Q17" s="1602"/>
      <c r="R17" s="1602"/>
      <c r="S17" s="1602"/>
      <c r="T17" s="1602"/>
      <c r="U17" s="1603"/>
      <c r="V17" s="1585"/>
      <c r="W17" s="1604" t="s">
        <v>15</v>
      </c>
      <c r="X17" s="1605" t="s">
        <v>16</v>
      </c>
      <c r="Y17" s="1605" t="s">
        <v>17</v>
      </c>
      <c r="Z17" s="1637" t="s">
        <v>18</v>
      </c>
      <c r="AA17" s="1637" t="s">
        <v>19</v>
      </c>
      <c r="AB17" s="1605" t="s">
        <v>74</v>
      </c>
      <c r="AC17" s="1605" t="s">
        <v>20</v>
      </c>
      <c r="AD17" s="1638" t="s">
        <v>21</v>
      </c>
      <c r="AE17" s="1615" t="s">
        <v>120</v>
      </c>
      <c r="AF17" s="1616"/>
      <c r="AG17" s="1616"/>
      <c r="AH17" s="1617"/>
      <c r="AI17" s="1618" t="s">
        <v>52</v>
      </c>
      <c r="AJ17" s="1619"/>
      <c r="AK17" s="1619"/>
      <c r="AL17" s="1620"/>
    </row>
    <row r="18" spans="1:45" s="778" customFormat="1" ht="24.75" customHeight="1" x14ac:dyDescent="0.25">
      <c r="A18" s="1502"/>
      <c r="B18" s="1577"/>
      <c r="C18" s="1506"/>
      <c r="D18" s="1578"/>
      <c r="E18" s="1581"/>
      <c r="F18" s="1506"/>
      <c r="G18" s="1506"/>
      <c r="H18" s="1506"/>
      <c r="I18" s="1506"/>
      <c r="J18" s="1506"/>
      <c r="K18" s="1578"/>
      <c r="L18" s="1528"/>
      <c r="M18" s="1597"/>
      <c r="N18" s="1599"/>
      <c r="O18" s="1621" t="s">
        <v>22</v>
      </c>
      <c r="P18" s="1622"/>
      <c r="Q18" s="1625" t="s">
        <v>89</v>
      </c>
      <c r="R18" s="1626"/>
      <c r="S18" s="1625" t="s">
        <v>90</v>
      </c>
      <c r="T18" s="1626"/>
      <c r="U18" s="1596" t="s">
        <v>35</v>
      </c>
      <c r="V18" s="1585"/>
      <c r="W18" s="1483"/>
      <c r="X18" s="1464"/>
      <c r="Y18" s="1464"/>
      <c r="Z18" s="1426"/>
      <c r="AA18" s="1426"/>
      <c r="AB18" s="1464"/>
      <c r="AC18" s="1464"/>
      <c r="AD18" s="1518"/>
      <c r="AE18" s="1629" t="s">
        <v>32</v>
      </c>
      <c r="AF18" s="1630"/>
      <c r="AG18" s="1630"/>
      <c r="AH18" s="1631"/>
      <c r="AI18" s="1632" t="s">
        <v>53</v>
      </c>
      <c r="AJ18" s="1630"/>
      <c r="AK18" s="1630"/>
      <c r="AL18" s="1633"/>
    </row>
    <row r="19" spans="1:45" s="778" customFormat="1" ht="23.25" customHeight="1" x14ac:dyDescent="0.25">
      <c r="A19" s="1502"/>
      <c r="B19" s="1577"/>
      <c r="C19" s="1506"/>
      <c r="D19" s="1578"/>
      <c r="E19" s="1581"/>
      <c r="F19" s="1506"/>
      <c r="G19" s="1506"/>
      <c r="H19" s="1506"/>
      <c r="I19" s="1506"/>
      <c r="J19" s="1506"/>
      <c r="K19" s="1578"/>
      <c r="L19" s="1528"/>
      <c r="M19" s="1597"/>
      <c r="N19" s="1599"/>
      <c r="O19" s="1623"/>
      <c r="P19" s="1624"/>
      <c r="Q19" s="1627"/>
      <c r="R19" s="1628"/>
      <c r="S19" s="1627"/>
      <c r="T19" s="1628"/>
      <c r="U19" s="1597"/>
      <c r="V19" s="1585"/>
      <c r="W19" s="1483"/>
      <c r="X19" s="1464"/>
      <c r="Y19" s="1464"/>
      <c r="Z19" s="1426"/>
      <c r="AA19" s="1426"/>
      <c r="AB19" s="1464"/>
      <c r="AC19" s="1464"/>
      <c r="AD19" s="1518"/>
      <c r="AE19" s="1634" t="s">
        <v>13</v>
      </c>
      <c r="AF19" s="1608" t="s">
        <v>23</v>
      </c>
      <c r="AG19" s="1609"/>
      <c r="AH19" s="1636"/>
      <c r="AI19" s="1606" t="s">
        <v>13</v>
      </c>
      <c r="AJ19" s="1608" t="s">
        <v>23</v>
      </c>
      <c r="AK19" s="1609"/>
      <c r="AL19" s="1610"/>
    </row>
    <row r="20" spans="1:45" s="778" customFormat="1" ht="210.75" customHeight="1" thickBot="1" x14ac:dyDescent="0.3">
      <c r="A20" s="1503"/>
      <c r="B20" s="1579"/>
      <c r="C20" s="1508"/>
      <c r="D20" s="1580"/>
      <c r="E20" s="1582"/>
      <c r="F20" s="1508"/>
      <c r="G20" s="1508"/>
      <c r="H20" s="1508"/>
      <c r="I20" s="1508"/>
      <c r="J20" s="1508"/>
      <c r="K20" s="1580"/>
      <c r="L20" s="1529"/>
      <c r="M20" s="1598"/>
      <c r="N20" s="1600"/>
      <c r="O20" s="577" t="s">
        <v>77</v>
      </c>
      <c r="P20" s="577" t="s">
        <v>78</v>
      </c>
      <c r="Q20" s="577" t="s">
        <v>77</v>
      </c>
      <c r="R20" s="577" t="s">
        <v>78</v>
      </c>
      <c r="S20" s="577" t="s">
        <v>77</v>
      </c>
      <c r="T20" s="577" t="s">
        <v>78</v>
      </c>
      <c r="U20" s="1598"/>
      <c r="V20" s="1586"/>
      <c r="W20" s="1484"/>
      <c r="X20" s="1465"/>
      <c r="Y20" s="1465"/>
      <c r="Z20" s="1427"/>
      <c r="AA20" s="1427"/>
      <c r="AB20" s="1465"/>
      <c r="AC20" s="1465"/>
      <c r="AD20" s="1639"/>
      <c r="AE20" s="1635"/>
      <c r="AF20" s="986" t="s">
        <v>22</v>
      </c>
      <c r="AG20" s="986" t="s">
        <v>24</v>
      </c>
      <c r="AH20" s="986" t="s">
        <v>36</v>
      </c>
      <c r="AI20" s="1607"/>
      <c r="AJ20" s="986" t="s">
        <v>22</v>
      </c>
      <c r="AK20" s="986" t="s">
        <v>24</v>
      </c>
      <c r="AL20" s="985" t="s">
        <v>36</v>
      </c>
    </row>
    <row r="21" spans="1:45" s="575" customFormat="1" ht="27.75" customHeight="1" thickBot="1" x14ac:dyDescent="0.3">
      <c r="A21" s="773">
        <v>1</v>
      </c>
      <c r="B21" s="1611">
        <v>2</v>
      </c>
      <c r="C21" s="1455"/>
      <c r="D21" s="1456"/>
      <c r="E21" s="1454">
        <v>3</v>
      </c>
      <c r="F21" s="1455"/>
      <c r="G21" s="1455"/>
      <c r="H21" s="1455"/>
      <c r="I21" s="1455"/>
      <c r="J21" s="1455"/>
      <c r="K21" s="1456"/>
      <c r="L21" s="777">
        <v>4</v>
      </c>
      <c r="M21" s="776">
        <v>5</v>
      </c>
      <c r="N21" s="775">
        <v>6</v>
      </c>
      <c r="O21" s="770">
        <v>7</v>
      </c>
      <c r="P21" s="771">
        <v>8</v>
      </c>
      <c r="Q21" s="770">
        <v>9</v>
      </c>
      <c r="R21" s="771">
        <v>10</v>
      </c>
      <c r="S21" s="770">
        <v>11</v>
      </c>
      <c r="T21" s="771">
        <v>12</v>
      </c>
      <c r="U21" s="774">
        <v>13</v>
      </c>
      <c r="V21" s="977">
        <v>14</v>
      </c>
      <c r="W21" s="773">
        <v>15</v>
      </c>
      <c r="X21" s="771">
        <v>16</v>
      </c>
      <c r="Y21" s="770">
        <v>17</v>
      </c>
      <c r="Z21" s="771">
        <v>18</v>
      </c>
      <c r="AA21" s="770">
        <v>19</v>
      </c>
      <c r="AB21" s="771">
        <v>20</v>
      </c>
      <c r="AC21" s="770">
        <v>21</v>
      </c>
      <c r="AD21" s="769">
        <v>22</v>
      </c>
      <c r="AE21" s="772">
        <v>23</v>
      </c>
      <c r="AF21" s="771">
        <v>24</v>
      </c>
      <c r="AG21" s="770">
        <v>25</v>
      </c>
      <c r="AH21" s="771">
        <v>26</v>
      </c>
      <c r="AI21" s="770">
        <v>27</v>
      </c>
      <c r="AJ21" s="771">
        <v>28</v>
      </c>
      <c r="AK21" s="770">
        <v>29</v>
      </c>
      <c r="AL21" s="769">
        <v>30</v>
      </c>
    </row>
    <row r="22" spans="1:45" s="575" customFormat="1" ht="37.5" customHeight="1" thickBot="1" x14ac:dyDescent="0.3">
      <c r="A22" s="1612" t="s">
        <v>33</v>
      </c>
      <c r="B22" s="1613"/>
      <c r="C22" s="1613"/>
      <c r="D22" s="1613"/>
      <c r="E22" s="1613"/>
      <c r="F22" s="1613"/>
      <c r="G22" s="1613"/>
      <c r="H22" s="1613"/>
      <c r="I22" s="1613"/>
      <c r="J22" s="1613"/>
      <c r="K22" s="1613"/>
      <c r="L22" s="1613"/>
      <c r="M22" s="1613"/>
      <c r="N22" s="1613"/>
      <c r="O22" s="1613"/>
      <c r="P22" s="1613"/>
      <c r="Q22" s="1613"/>
      <c r="R22" s="1613"/>
      <c r="S22" s="1613"/>
      <c r="T22" s="1613"/>
      <c r="U22" s="1613"/>
      <c r="V22" s="1613"/>
      <c r="W22" s="1613"/>
      <c r="X22" s="1613"/>
      <c r="Y22" s="1613"/>
      <c r="Z22" s="1613"/>
      <c r="AA22" s="1613"/>
      <c r="AB22" s="1613"/>
      <c r="AC22" s="1613"/>
      <c r="AD22" s="1613"/>
      <c r="AE22" s="1613"/>
      <c r="AF22" s="1613"/>
      <c r="AG22" s="1613"/>
      <c r="AH22" s="1613"/>
      <c r="AI22" s="1613"/>
      <c r="AJ22" s="1613"/>
      <c r="AK22" s="1613"/>
      <c r="AL22" s="1614"/>
      <c r="AM22" s="768"/>
      <c r="AP22" s="768"/>
      <c r="AQ22" s="768"/>
      <c r="AR22" s="768"/>
      <c r="AS22" s="768"/>
    </row>
    <row r="23" spans="1:45" s="575" customFormat="1" ht="30" customHeight="1" thickBot="1" x14ac:dyDescent="0.3">
      <c r="A23" s="1612" t="s">
        <v>91</v>
      </c>
      <c r="B23" s="1613"/>
      <c r="C23" s="1613"/>
      <c r="D23" s="1613"/>
      <c r="E23" s="1613"/>
      <c r="F23" s="1613"/>
      <c r="G23" s="1613"/>
      <c r="H23" s="1613"/>
      <c r="I23" s="1613"/>
      <c r="J23" s="1613"/>
      <c r="K23" s="1613"/>
      <c r="L23" s="1613"/>
      <c r="M23" s="1613"/>
      <c r="N23" s="1613"/>
      <c r="O23" s="1613"/>
      <c r="P23" s="1613"/>
      <c r="Q23" s="1613"/>
      <c r="R23" s="1613"/>
      <c r="S23" s="1613"/>
      <c r="T23" s="1613"/>
      <c r="U23" s="1613"/>
      <c r="V23" s="1613"/>
      <c r="W23" s="1613"/>
      <c r="X23" s="1613"/>
      <c r="Y23" s="1613"/>
      <c r="Z23" s="1613"/>
      <c r="AA23" s="1613"/>
      <c r="AB23" s="1613"/>
      <c r="AC23" s="1613"/>
      <c r="AD23" s="1613"/>
      <c r="AE23" s="1613"/>
      <c r="AF23" s="1613"/>
      <c r="AG23" s="1613"/>
      <c r="AH23" s="1613"/>
      <c r="AI23" s="1613"/>
      <c r="AJ23" s="1613"/>
      <c r="AK23" s="1613"/>
      <c r="AL23" s="1614"/>
    </row>
    <row r="24" spans="1:45" s="388" customFormat="1" ht="62.25" customHeight="1" x14ac:dyDescent="0.4">
      <c r="A24" s="477">
        <v>1</v>
      </c>
      <c r="B24" s="1647" t="s">
        <v>121</v>
      </c>
      <c r="C24" s="1549"/>
      <c r="D24" s="1648"/>
      <c r="E24" s="1649" t="s">
        <v>51</v>
      </c>
      <c r="F24" s="1650"/>
      <c r="G24" s="1650"/>
      <c r="H24" s="1650"/>
      <c r="I24" s="1650"/>
      <c r="J24" s="1650"/>
      <c r="K24" s="1651"/>
      <c r="L24" s="711">
        <v>4</v>
      </c>
      <c r="M24" s="728">
        <f>30*L24</f>
        <v>120</v>
      </c>
      <c r="N24" s="711">
        <f>O24+Q24+S24</f>
        <v>72</v>
      </c>
      <c r="O24" s="710">
        <v>36</v>
      </c>
      <c r="P24" s="710"/>
      <c r="Q24" s="710">
        <v>28</v>
      </c>
      <c r="R24" s="710"/>
      <c r="S24" s="710">
        <v>8</v>
      </c>
      <c r="T24" s="710"/>
      <c r="U24" s="717"/>
      <c r="V24" s="712">
        <f>M24-N24</f>
        <v>48</v>
      </c>
      <c r="W24" s="711"/>
      <c r="X24" s="710">
        <v>7</v>
      </c>
      <c r="Y24" s="710"/>
      <c r="Z24" s="710"/>
      <c r="AA24" s="710"/>
      <c r="AB24" s="710"/>
      <c r="AC24" s="709"/>
      <c r="AD24" s="709"/>
      <c r="AE24" s="711">
        <f>AF24+AG24+AH24</f>
        <v>4</v>
      </c>
      <c r="AF24" s="714">
        <v>2</v>
      </c>
      <c r="AG24" s="724">
        <v>1.5</v>
      </c>
      <c r="AH24" s="710">
        <v>0.5</v>
      </c>
      <c r="AI24" s="711"/>
      <c r="AJ24" s="710"/>
      <c r="AK24" s="710"/>
      <c r="AL24" s="717"/>
      <c r="AN24" s="697"/>
      <c r="AO24" s="697"/>
    </row>
    <row r="25" spans="1:45" s="388" customFormat="1" ht="49.5" customHeight="1" thickBot="1" x14ac:dyDescent="0.45">
      <c r="A25" s="477">
        <v>2</v>
      </c>
      <c r="B25" s="1652" t="s">
        <v>122</v>
      </c>
      <c r="C25" s="1653"/>
      <c r="D25" s="1654"/>
      <c r="E25" s="1655" t="s">
        <v>92</v>
      </c>
      <c r="F25" s="1656"/>
      <c r="G25" s="1656"/>
      <c r="H25" s="1656"/>
      <c r="I25" s="1656"/>
      <c r="J25" s="1656"/>
      <c r="K25" s="1657"/>
      <c r="L25" s="711">
        <v>4</v>
      </c>
      <c r="M25" s="728">
        <f>30*L25</f>
        <v>120</v>
      </c>
      <c r="N25" s="711">
        <f>O25+Q25+S25</f>
        <v>72</v>
      </c>
      <c r="O25" s="710">
        <v>36</v>
      </c>
      <c r="P25" s="710"/>
      <c r="Q25" s="710">
        <v>36</v>
      </c>
      <c r="R25" s="710"/>
      <c r="S25" s="710"/>
      <c r="T25" s="710"/>
      <c r="U25" s="717"/>
      <c r="V25" s="712">
        <f>M25-N25</f>
        <v>48</v>
      </c>
      <c r="W25" s="711"/>
      <c r="X25" s="710">
        <v>7</v>
      </c>
      <c r="Y25" s="710"/>
      <c r="Z25" s="710"/>
      <c r="AA25" s="710"/>
      <c r="AB25" s="710"/>
      <c r="AC25" s="709"/>
      <c r="AD25" s="709"/>
      <c r="AE25" s="711">
        <f>AF25+AG25+AH25</f>
        <v>4</v>
      </c>
      <c r="AF25" s="710">
        <v>2</v>
      </c>
      <c r="AG25" s="710">
        <v>2</v>
      </c>
      <c r="AH25" s="710"/>
      <c r="AI25" s="711"/>
      <c r="AJ25" s="710"/>
      <c r="AK25" s="710"/>
      <c r="AL25" s="717"/>
      <c r="AN25" s="697"/>
      <c r="AO25" s="697"/>
    </row>
    <row r="26" spans="1:45" s="395" customFormat="1" ht="29.25" customHeight="1" thickBot="1" x14ac:dyDescent="0.45">
      <c r="A26" s="1340" t="s">
        <v>123</v>
      </c>
      <c r="B26" s="1342"/>
      <c r="C26" s="1342"/>
      <c r="D26" s="1342"/>
      <c r="E26" s="1342"/>
      <c r="F26" s="1342"/>
      <c r="G26" s="1342"/>
      <c r="H26" s="1342"/>
      <c r="I26" s="1342"/>
      <c r="J26" s="1342"/>
      <c r="K26" s="1646"/>
      <c r="L26" s="695">
        <f>SUM(L24:L25)</f>
        <v>8</v>
      </c>
      <c r="M26" s="695">
        <f>SUM(M24:M25)</f>
        <v>240</v>
      </c>
      <c r="N26" s="695">
        <f>SUM(N24:N25)</f>
        <v>144</v>
      </c>
      <c r="O26" s="695">
        <f>SUM(O24:O25)</f>
        <v>72</v>
      </c>
      <c r="P26" s="695"/>
      <c r="Q26" s="695">
        <f>SUM(Q24:Q25)</f>
        <v>64</v>
      </c>
      <c r="R26" s="695"/>
      <c r="S26" s="695">
        <f>SUM(S24:S25)</f>
        <v>8</v>
      </c>
      <c r="T26" s="695"/>
      <c r="U26" s="695"/>
      <c r="V26" s="695">
        <f>SUM(V24:V25)</f>
        <v>96</v>
      </c>
      <c r="W26" s="695"/>
      <c r="X26" s="695">
        <v>2</v>
      </c>
      <c r="Y26" s="695"/>
      <c r="Z26" s="695"/>
      <c r="AA26" s="695"/>
      <c r="AB26" s="695"/>
      <c r="AC26" s="695"/>
      <c r="AD26" s="695"/>
      <c r="AE26" s="695">
        <f>SUM(AE24:AE25)</f>
        <v>8</v>
      </c>
      <c r="AF26" s="695">
        <f>SUM(AF24:AF25)</f>
        <v>4</v>
      </c>
      <c r="AG26" s="695">
        <f>SUM(AG24:AG25)</f>
        <v>3.5</v>
      </c>
      <c r="AH26" s="695">
        <f>SUM(AH24:AH25)</f>
        <v>0.5</v>
      </c>
      <c r="AI26" s="695"/>
      <c r="AJ26" s="695"/>
      <c r="AK26" s="695"/>
      <c r="AL26" s="694"/>
      <c r="AN26" s="692"/>
      <c r="AO26" s="692"/>
      <c r="AP26" s="388"/>
      <c r="AQ26" s="388"/>
      <c r="AR26" s="388"/>
      <c r="AS26" s="388"/>
    </row>
    <row r="27" spans="1:45" s="760" customFormat="1" ht="37.5" customHeight="1" thickBot="1" x14ac:dyDescent="0.45">
      <c r="A27" s="1397" t="s">
        <v>124</v>
      </c>
      <c r="B27" s="1398"/>
      <c r="C27" s="1398"/>
      <c r="D27" s="1398"/>
      <c r="E27" s="1398"/>
      <c r="F27" s="1398"/>
      <c r="G27" s="1398"/>
      <c r="H27" s="1398"/>
      <c r="I27" s="1398"/>
      <c r="J27" s="1398"/>
      <c r="K27" s="1398"/>
      <c r="L27" s="1398"/>
      <c r="M27" s="1398"/>
      <c r="N27" s="1398"/>
      <c r="O27" s="1398"/>
      <c r="P27" s="1398"/>
      <c r="Q27" s="1398"/>
      <c r="R27" s="1398"/>
      <c r="S27" s="1398"/>
      <c r="T27" s="1398"/>
      <c r="U27" s="1398"/>
      <c r="V27" s="1398"/>
      <c r="W27" s="1398"/>
      <c r="X27" s="1398"/>
      <c r="Y27" s="1398"/>
      <c r="Z27" s="1398"/>
      <c r="AA27" s="1398"/>
      <c r="AB27" s="1398"/>
      <c r="AC27" s="1398"/>
      <c r="AD27" s="1398"/>
      <c r="AE27" s="1398"/>
      <c r="AF27" s="1398"/>
      <c r="AG27" s="1398"/>
      <c r="AH27" s="1398"/>
      <c r="AI27" s="1398"/>
      <c r="AJ27" s="1398"/>
      <c r="AK27" s="1398"/>
      <c r="AL27" s="1560"/>
      <c r="AN27" s="761"/>
      <c r="AO27" s="761"/>
      <c r="AP27" s="388"/>
      <c r="AQ27" s="388"/>
      <c r="AR27" s="388"/>
      <c r="AS27" s="388"/>
    </row>
    <row r="28" spans="1:45" s="760" customFormat="1" ht="42.75" customHeight="1" thickBot="1" x14ac:dyDescent="0.45">
      <c r="A28" s="991"/>
      <c r="B28" s="1640" t="s">
        <v>342</v>
      </c>
      <c r="C28" s="1641"/>
      <c r="D28" s="1641"/>
      <c r="E28" s="1641"/>
      <c r="F28" s="1641"/>
      <c r="G28" s="1641"/>
      <c r="H28" s="1641"/>
      <c r="I28" s="1641"/>
      <c r="J28" s="1641"/>
      <c r="K28" s="1642"/>
      <c r="L28" s="978"/>
      <c r="M28" s="899"/>
      <c r="N28" s="899"/>
      <c r="O28" s="899"/>
      <c r="P28" s="899"/>
      <c r="Q28" s="899"/>
      <c r="R28" s="899"/>
      <c r="S28" s="899"/>
      <c r="T28" s="899"/>
      <c r="U28" s="899"/>
      <c r="V28" s="901"/>
      <c r="W28" s="900"/>
      <c r="X28" s="899"/>
      <c r="Y28" s="899"/>
      <c r="Z28" s="899"/>
      <c r="AA28" s="899"/>
      <c r="AB28" s="899"/>
      <c r="AC28" s="899"/>
      <c r="AD28" s="956"/>
      <c r="AE28" s="850"/>
      <c r="AF28" s="899"/>
      <c r="AG28" s="899"/>
      <c r="AH28" s="899"/>
      <c r="AI28" s="899"/>
      <c r="AJ28" s="899"/>
      <c r="AK28" s="958"/>
      <c r="AL28" s="940"/>
      <c r="AN28" s="761"/>
      <c r="AO28" s="761"/>
      <c r="AP28" s="388"/>
      <c r="AQ28" s="388"/>
      <c r="AR28" s="388"/>
      <c r="AS28" s="388"/>
    </row>
    <row r="29" spans="1:45" s="388" customFormat="1" ht="164.25" customHeight="1" thickBot="1" x14ac:dyDescent="0.45">
      <c r="A29" s="448">
        <v>3</v>
      </c>
      <c r="B29" s="1643" t="s">
        <v>343</v>
      </c>
      <c r="C29" s="1643"/>
      <c r="D29" s="536">
        <v>23</v>
      </c>
      <c r="E29" s="1644" t="s">
        <v>46</v>
      </c>
      <c r="F29" s="1644"/>
      <c r="G29" s="1644"/>
      <c r="H29" s="1644"/>
      <c r="I29" s="1644"/>
      <c r="J29" s="1644"/>
      <c r="K29" s="1645"/>
      <c r="L29" s="959">
        <v>1.5</v>
      </c>
      <c r="M29" s="941">
        <f>30*L29</f>
        <v>45</v>
      </c>
      <c r="N29" s="942">
        <f>O29+Q29+S29</f>
        <v>36</v>
      </c>
      <c r="O29" s="943"/>
      <c r="P29" s="943"/>
      <c r="Q29" s="943">
        <v>36</v>
      </c>
      <c r="R29" s="943"/>
      <c r="S29" s="943"/>
      <c r="T29" s="943"/>
      <c r="U29" s="943"/>
      <c r="V29" s="944">
        <f>M29-N29</f>
        <v>9</v>
      </c>
      <c r="W29" s="739"/>
      <c r="X29" s="945">
        <v>7</v>
      </c>
      <c r="Y29" s="945"/>
      <c r="Z29" s="945"/>
      <c r="AA29" s="945"/>
      <c r="AB29" s="945"/>
      <c r="AC29" s="945"/>
      <c r="AD29" s="941"/>
      <c r="AE29" s="942">
        <f>AF29+AG29+AH29</f>
        <v>2</v>
      </c>
      <c r="AF29" s="907"/>
      <c r="AG29" s="907">
        <v>2</v>
      </c>
      <c r="AH29" s="944"/>
      <c r="AI29" s="739"/>
      <c r="AJ29" s="907"/>
      <c r="AK29" s="907"/>
      <c r="AL29" s="766"/>
      <c r="AN29" s="697"/>
      <c r="AO29" s="697"/>
    </row>
    <row r="30" spans="1:45" s="388" customFormat="1" ht="60.75" customHeight="1" thickBot="1" x14ac:dyDescent="0.45">
      <c r="A30" s="1340" t="s">
        <v>123</v>
      </c>
      <c r="B30" s="1342"/>
      <c r="C30" s="1342"/>
      <c r="D30" s="1342"/>
      <c r="E30" s="1342"/>
      <c r="F30" s="1342"/>
      <c r="G30" s="1342"/>
      <c r="H30" s="1342"/>
      <c r="I30" s="1342"/>
      <c r="J30" s="1342"/>
      <c r="K30" s="1646"/>
      <c r="L30" s="765">
        <f>SUM(L29:L29)</f>
        <v>1.5</v>
      </c>
      <c r="M30" s="765">
        <f>SUM(M29:M29)</f>
        <v>45</v>
      </c>
      <c r="N30" s="765">
        <f>SUM(N29:N29)</f>
        <v>36</v>
      </c>
      <c r="O30" s="765">
        <f>SUM(O29:O29)</f>
        <v>0</v>
      </c>
      <c r="P30" s="765"/>
      <c r="Q30" s="765">
        <f>SUM(Q29:Q29)</f>
        <v>36</v>
      </c>
      <c r="R30" s="765"/>
      <c r="S30" s="765"/>
      <c r="T30" s="765"/>
      <c r="U30" s="765"/>
      <c r="V30" s="765">
        <f>SUM(V29:V29)</f>
        <v>9</v>
      </c>
      <c r="W30" s="765"/>
      <c r="X30" s="765">
        <v>1</v>
      </c>
      <c r="Y30" s="765"/>
      <c r="Z30" s="765"/>
      <c r="AA30" s="765"/>
      <c r="AB30" s="765"/>
      <c r="AC30" s="765"/>
      <c r="AD30" s="765"/>
      <c r="AE30" s="765">
        <f>SUM(AE29:AE29)</f>
        <v>2</v>
      </c>
      <c r="AF30" s="765"/>
      <c r="AG30" s="765">
        <f>SUM(AG29:AG29)</f>
        <v>2</v>
      </c>
      <c r="AH30" s="765"/>
      <c r="AI30" s="765"/>
      <c r="AJ30" s="765"/>
      <c r="AK30" s="765"/>
      <c r="AL30" s="764"/>
      <c r="AN30" s="697"/>
      <c r="AO30" s="697"/>
    </row>
    <row r="31" spans="1:45" s="388" customFormat="1" ht="60.75" customHeight="1" thickBot="1" x14ac:dyDescent="0.45">
      <c r="A31" s="1340" t="s">
        <v>125</v>
      </c>
      <c r="B31" s="1342"/>
      <c r="C31" s="1342"/>
      <c r="D31" s="1342"/>
      <c r="E31" s="1342"/>
      <c r="F31" s="1342"/>
      <c r="G31" s="1342"/>
      <c r="H31" s="1342"/>
      <c r="I31" s="1342"/>
      <c r="J31" s="1342"/>
      <c r="K31" s="1646"/>
      <c r="L31" s="763">
        <f>L26+L30</f>
        <v>9.5</v>
      </c>
      <c r="M31" s="696">
        <f>M26+M30</f>
        <v>285</v>
      </c>
      <c r="N31" s="696">
        <f>N26+N30</f>
        <v>180</v>
      </c>
      <c r="O31" s="696">
        <f>O26+O30</f>
        <v>72</v>
      </c>
      <c r="P31" s="696"/>
      <c r="Q31" s="696">
        <f>Q26+Q30</f>
        <v>100</v>
      </c>
      <c r="R31" s="696"/>
      <c r="S31" s="696">
        <f>S26+S30</f>
        <v>8</v>
      </c>
      <c r="T31" s="696"/>
      <c r="U31" s="696"/>
      <c r="V31" s="696">
        <f>V26+V30</f>
        <v>105</v>
      </c>
      <c r="W31" s="763"/>
      <c r="X31" s="696">
        <f>X26+X30</f>
        <v>3</v>
      </c>
      <c r="Y31" s="763"/>
      <c r="Z31" s="763"/>
      <c r="AA31" s="763"/>
      <c r="AB31" s="763"/>
      <c r="AC31" s="763"/>
      <c r="AD31" s="763"/>
      <c r="AE31" s="696">
        <f>AE26+AE30</f>
        <v>10</v>
      </c>
      <c r="AF31" s="696">
        <f>AF26+AF30</f>
        <v>4</v>
      </c>
      <c r="AG31" s="763">
        <f>AG26+AG30</f>
        <v>5.5</v>
      </c>
      <c r="AH31" s="763">
        <f>AH26+AH30</f>
        <v>0.5</v>
      </c>
      <c r="AI31" s="696"/>
      <c r="AJ31" s="696"/>
      <c r="AK31" s="696"/>
      <c r="AL31" s="762"/>
      <c r="AN31" s="697"/>
      <c r="AO31" s="697"/>
    </row>
    <row r="32" spans="1:45" s="395" customFormat="1" ht="29.25" customHeight="1" thickBot="1" x14ac:dyDescent="0.45">
      <c r="A32" s="1397" t="s">
        <v>47</v>
      </c>
      <c r="B32" s="1398"/>
      <c r="C32" s="1398"/>
      <c r="D32" s="1398"/>
      <c r="E32" s="1398"/>
      <c r="F32" s="1398"/>
      <c r="G32" s="1398"/>
      <c r="H32" s="1398"/>
      <c r="I32" s="1398"/>
      <c r="J32" s="1398"/>
      <c r="K32" s="1398"/>
      <c r="L32" s="1398"/>
      <c r="M32" s="1398"/>
      <c r="N32" s="1398"/>
      <c r="O32" s="1398"/>
      <c r="P32" s="1398"/>
      <c r="Q32" s="1398"/>
      <c r="R32" s="1398"/>
      <c r="S32" s="1398"/>
      <c r="T32" s="1398"/>
      <c r="U32" s="1398"/>
      <c r="V32" s="1398"/>
      <c r="W32" s="1398"/>
      <c r="X32" s="1398"/>
      <c r="Y32" s="1398"/>
      <c r="Z32" s="1398"/>
      <c r="AA32" s="1398"/>
      <c r="AB32" s="1398"/>
      <c r="AC32" s="1398"/>
      <c r="AD32" s="1398"/>
      <c r="AE32" s="1398"/>
      <c r="AF32" s="1398"/>
      <c r="AG32" s="1398"/>
      <c r="AH32" s="1398"/>
      <c r="AI32" s="1398"/>
      <c r="AJ32" s="1398"/>
      <c r="AK32" s="1398"/>
      <c r="AL32" s="1560"/>
      <c r="AN32" s="692"/>
      <c r="AO32" s="692"/>
      <c r="AP32" s="388"/>
      <c r="AQ32" s="388"/>
      <c r="AR32" s="388"/>
      <c r="AS32" s="388"/>
    </row>
    <row r="33" spans="1:45" s="395" customFormat="1" ht="28.5" customHeight="1" thickBot="1" x14ac:dyDescent="0.45">
      <c r="A33" s="1397" t="s">
        <v>126</v>
      </c>
      <c r="B33" s="1398"/>
      <c r="C33" s="1398"/>
      <c r="D33" s="1398"/>
      <c r="E33" s="1398"/>
      <c r="F33" s="1398"/>
      <c r="G33" s="1398"/>
      <c r="H33" s="1398"/>
      <c r="I33" s="1398"/>
      <c r="J33" s="1398"/>
      <c r="K33" s="1398"/>
      <c r="L33" s="1398"/>
      <c r="M33" s="1398"/>
      <c r="N33" s="1398"/>
      <c r="O33" s="1398"/>
      <c r="P33" s="1398"/>
      <c r="Q33" s="1398"/>
      <c r="R33" s="1398"/>
      <c r="S33" s="1398"/>
      <c r="T33" s="1398"/>
      <c r="U33" s="1398"/>
      <c r="V33" s="1398"/>
      <c r="W33" s="1398"/>
      <c r="X33" s="1398"/>
      <c r="Y33" s="1398"/>
      <c r="Z33" s="1398"/>
      <c r="AA33" s="1398"/>
      <c r="AB33" s="1398"/>
      <c r="AC33" s="1398"/>
      <c r="AD33" s="1398"/>
      <c r="AE33" s="1398"/>
      <c r="AF33" s="1398"/>
      <c r="AG33" s="1398"/>
      <c r="AH33" s="1398"/>
      <c r="AI33" s="1398"/>
      <c r="AJ33" s="1398"/>
      <c r="AK33" s="1398"/>
      <c r="AL33" s="1560"/>
      <c r="AN33" s="692"/>
      <c r="AO33" s="692"/>
      <c r="AP33" s="388"/>
      <c r="AQ33" s="388"/>
      <c r="AR33" s="388"/>
      <c r="AS33" s="388"/>
    </row>
    <row r="34" spans="1:45" s="760" customFormat="1" ht="57.75" customHeight="1" thickBot="1" x14ac:dyDescent="0.5">
      <c r="A34" s="477">
        <v>4</v>
      </c>
      <c r="B34" s="1647" t="s">
        <v>283</v>
      </c>
      <c r="C34" s="1549"/>
      <c r="D34" s="1648"/>
      <c r="E34" s="1649" t="s">
        <v>168</v>
      </c>
      <c r="F34" s="1650"/>
      <c r="G34" s="1650"/>
      <c r="H34" s="1650"/>
      <c r="I34" s="1650"/>
      <c r="J34" s="1650"/>
      <c r="K34" s="1651"/>
      <c r="L34" s="735">
        <v>3</v>
      </c>
      <c r="M34" s="736">
        <f t="shared" ref="M34:M42" si="0">30*L34</f>
        <v>90</v>
      </c>
      <c r="N34" s="735">
        <f>O34+Q34+S34</f>
        <v>45</v>
      </c>
      <c r="O34" s="759">
        <v>36</v>
      </c>
      <c r="P34" s="759"/>
      <c r="Q34" s="759">
        <v>9</v>
      </c>
      <c r="R34" s="759"/>
      <c r="S34" s="759"/>
      <c r="T34" s="759"/>
      <c r="U34" s="758"/>
      <c r="V34" s="712">
        <f t="shared" ref="V34:V42" si="1">M34-N34</f>
        <v>45</v>
      </c>
      <c r="W34" s="711"/>
      <c r="X34" s="710">
        <v>8</v>
      </c>
      <c r="Y34" s="710">
        <v>8</v>
      </c>
      <c r="Z34" s="756"/>
      <c r="AA34" s="710"/>
      <c r="AB34" s="710">
        <v>8</v>
      </c>
      <c r="AC34" s="709"/>
      <c r="AD34" s="728"/>
      <c r="AE34" s="735"/>
      <c r="AF34" s="734"/>
      <c r="AG34" s="734"/>
      <c r="AH34" s="734"/>
      <c r="AI34" s="735">
        <v>5</v>
      </c>
      <c r="AJ34" s="734">
        <v>4</v>
      </c>
      <c r="AK34" s="734">
        <v>1</v>
      </c>
      <c r="AL34" s="733"/>
      <c r="AN34" s="761"/>
      <c r="AO34" s="761"/>
      <c r="AP34" s="388"/>
      <c r="AQ34" s="388"/>
      <c r="AR34" s="388"/>
      <c r="AS34" s="388"/>
    </row>
    <row r="35" spans="1:45" s="760" customFormat="1" ht="52.5" customHeight="1" thickBot="1" x14ac:dyDescent="0.45">
      <c r="A35" s="477">
        <v>5</v>
      </c>
      <c r="B35" s="1328" t="s">
        <v>345</v>
      </c>
      <c r="C35" s="1329"/>
      <c r="D35" s="1330"/>
      <c r="E35" s="1649" t="s">
        <v>168</v>
      </c>
      <c r="F35" s="1650"/>
      <c r="G35" s="1650"/>
      <c r="H35" s="1650"/>
      <c r="I35" s="1650"/>
      <c r="J35" s="1650"/>
      <c r="K35" s="1651"/>
      <c r="L35" s="711">
        <v>1.5</v>
      </c>
      <c r="M35" s="728">
        <f t="shared" si="0"/>
        <v>45</v>
      </c>
      <c r="N35" s="711"/>
      <c r="O35" s="714"/>
      <c r="P35" s="714"/>
      <c r="Q35" s="714"/>
      <c r="R35" s="714"/>
      <c r="S35" s="714"/>
      <c r="T35" s="714"/>
      <c r="U35" s="713"/>
      <c r="V35" s="712">
        <f t="shared" si="1"/>
        <v>45</v>
      </c>
      <c r="W35" s="711"/>
      <c r="X35" s="710">
        <v>7</v>
      </c>
      <c r="Y35" s="710"/>
      <c r="Z35" s="710">
        <v>7</v>
      </c>
      <c r="AA35" s="710"/>
      <c r="AB35" s="710"/>
      <c r="AC35" s="709"/>
      <c r="AD35" s="728"/>
      <c r="AE35" s="711"/>
      <c r="AF35" s="710"/>
      <c r="AG35" s="710"/>
      <c r="AH35" s="710"/>
      <c r="AI35" s="711"/>
      <c r="AJ35" s="710"/>
      <c r="AK35" s="710"/>
      <c r="AL35" s="717"/>
      <c r="AN35" s="761"/>
      <c r="AO35" s="761"/>
      <c r="AP35" s="388"/>
      <c r="AQ35" s="388"/>
      <c r="AR35" s="388"/>
      <c r="AS35" s="388"/>
    </row>
    <row r="36" spans="1:45" s="401" customFormat="1" ht="72" customHeight="1" thickBot="1" x14ac:dyDescent="0.45">
      <c r="A36" s="477">
        <v>6</v>
      </c>
      <c r="B36" s="1328" t="s">
        <v>341</v>
      </c>
      <c r="C36" s="1329"/>
      <c r="D36" s="1330"/>
      <c r="E36" s="1649" t="s">
        <v>168</v>
      </c>
      <c r="F36" s="1650"/>
      <c r="G36" s="1650"/>
      <c r="H36" s="1650"/>
      <c r="I36" s="1650"/>
      <c r="J36" s="1650"/>
      <c r="K36" s="1651"/>
      <c r="L36" s="711">
        <v>3</v>
      </c>
      <c r="M36" s="728">
        <f t="shared" si="0"/>
        <v>90</v>
      </c>
      <c r="N36" s="966">
        <f t="shared" ref="N36:N42" si="2">O36+Q36+S36</f>
        <v>36</v>
      </c>
      <c r="O36" s="967">
        <v>27</v>
      </c>
      <c r="P36" s="967"/>
      <c r="Q36" s="967">
        <v>9</v>
      </c>
      <c r="R36" s="967"/>
      <c r="S36" s="967"/>
      <c r="T36" s="967"/>
      <c r="U36" s="1004"/>
      <c r="V36" s="1005">
        <f t="shared" si="1"/>
        <v>54</v>
      </c>
      <c r="W36" s="966">
        <v>7</v>
      </c>
      <c r="X36" s="895"/>
      <c r="Y36" s="895">
        <v>7</v>
      </c>
      <c r="Z36" s="895"/>
      <c r="AA36" s="895"/>
      <c r="AB36" s="895"/>
      <c r="AC36" s="965">
        <v>7</v>
      </c>
      <c r="AD36" s="1006"/>
      <c r="AE36" s="966">
        <v>2</v>
      </c>
      <c r="AF36" s="895">
        <v>1.5</v>
      </c>
      <c r="AG36" s="963">
        <v>0.5</v>
      </c>
      <c r="AH36" s="895"/>
      <c r="AI36" s="711"/>
      <c r="AJ36" s="714"/>
      <c r="AK36" s="710"/>
      <c r="AL36" s="717"/>
      <c r="AN36" s="738"/>
      <c r="AO36" s="738"/>
      <c r="AP36" s="388"/>
      <c r="AQ36" s="388"/>
      <c r="AR36" s="388"/>
      <c r="AS36" s="388"/>
    </row>
    <row r="37" spans="1:45" s="401" customFormat="1" ht="45.75" customHeight="1" thickBot="1" x14ac:dyDescent="0.45">
      <c r="A37" s="477">
        <v>7</v>
      </c>
      <c r="B37" s="1328" t="s">
        <v>282</v>
      </c>
      <c r="C37" s="1329"/>
      <c r="D37" s="1330"/>
      <c r="E37" s="1649" t="s">
        <v>142</v>
      </c>
      <c r="F37" s="1650"/>
      <c r="G37" s="1650"/>
      <c r="H37" s="1650"/>
      <c r="I37" s="1650"/>
      <c r="J37" s="1650"/>
      <c r="K37" s="1651"/>
      <c r="L37" s="711">
        <v>4</v>
      </c>
      <c r="M37" s="728">
        <f t="shared" si="0"/>
        <v>120</v>
      </c>
      <c r="N37" s="711">
        <v>54</v>
      </c>
      <c r="O37" s="710">
        <v>45</v>
      </c>
      <c r="P37" s="710"/>
      <c r="Q37" s="710">
        <v>9</v>
      </c>
      <c r="R37" s="710"/>
      <c r="S37" s="710"/>
      <c r="T37" s="710"/>
      <c r="U37" s="717"/>
      <c r="V37" s="730">
        <f t="shared" si="1"/>
        <v>66</v>
      </c>
      <c r="W37" s="711">
        <v>7</v>
      </c>
      <c r="X37" s="710"/>
      <c r="Y37" s="710">
        <v>7</v>
      </c>
      <c r="Z37" s="710"/>
      <c r="AA37" s="710"/>
      <c r="AB37" s="710">
        <v>7</v>
      </c>
      <c r="AC37" s="709"/>
      <c r="AD37" s="728"/>
      <c r="AE37" s="757">
        <v>3</v>
      </c>
      <c r="AF37" s="724">
        <v>2.5</v>
      </c>
      <c r="AG37" s="724">
        <v>0.5</v>
      </c>
      <c r="AH37" s="710"/>
      <c r="AI37" s="711"/>
      <c r="AJ37" s="710"/>
      <c r="AK37" s="710"/>
      <c r="AL37" s="717"/>
      <c r="AN37" s="738"/>
      <c r="AO37" s="738"/>
      <c r="AP37" s="388"/>
      <c r="AQ37" s="388"/>
      <c r="AR37" s="388"/>
      <c r="AS37" s="388"/>
    </row>
    <row r="38" spans="1:45" s="401" customFormat="1" ht="56.25" customHeight="1" thickBot="1" x14ac:dyDescent="0.5">
      <c r="A38" s="477">
        <v>8</v>
      </c>
      <c r="B38" s="1328" t="s">
        <v>370</v>
      </c>
      <c r="C38" s="1329"/>
      <c r="D38" s="1330"/>
      <c r="E38" s="1649" t="s">
        <v>168</v>
      </c>
      <c r="F38" s="1650"/>
      <c r="G38" s="1650"/>
      <c r="H38" s="1650"/>
      <c r="I38" s="1650"/>
      <c r="J38" s="1650"/>
      <c r="K38" s="1651"/>
      <c r="L38" s="711">
        <v>4</v>
      </c>
      <c r="M38" s="728">
        <f t="shared" si="0"/>
        <v>120</v>
      </c>
      <c r="N38" s="711">
        <v>54</v>
      </c>
      <c r="O38" s="710">
        <v>36</v>
      </c>
      <c r="P38" s="710"/>
      <c r="Q38" s="710">
        <v>9</v>
      </c>
      <c r="R38" s="710"/>
      <c r="S38" s="710">
        <v>9</v>
      </c>
      <c r="T38" s="710"/>
      <c r="U38" s="717"/>
      <c r="V38" s="730">
        <f t="shared" si="1"/>
        <v>66</v>
      </c>
      <c r="W38" s="711"/>
      <c r="X38" s="710">
        <v>7</v>
      </c>
      <c r="Y38" s="710"/>
      <c r="Z38" s="710"/>
      <c r="AA38" s="756"/>
      <c r="AB38" s="710">
        <v>7</v>
      </c>
      <c r="AC38" s="709"/>
      <c r="AD38" s="728"/>
      <c r="AE38" s="711">
        <v>3</v>
      </c>
      <c r="AF38" s="710">
        <v>2</v>
      </c>
      <c r="AG38" s="724">
        <v>0.5</v>
      </c>
      <c r="AH38" s="710">
        <v>0.5</v>
      </c>
      <c r="AI38" s="711"/>
      <c r="AJ38" s="710"/>
      <c r="AK38" s="710"/>
      <c r="AL38" s="717"/>
      <c r="AN38" s="738"/>
      <c r="AO38" s="738"/>
      <c r="AP38" s="388"/>
      <c r="AQ38" s="388"/>
      <c r="AR38" s="388"/>
      <c r="AS38" s="388"/>
    </row>
    <row r="39" spans="1:45" s="401" customFormat="1" ht="28.2" thickBot="1" x14ac:dyDescent="0.45">
      <c r="A39" s="477">
        <v>9</v>
      </c>
      <c r="B39" s="1328" t="s">
        <v>281</v>
      </c>
      <c r="C39" s="1329"/>
      <c r="D39" s="1330"/>
      <c r="E39" s="1649" t="s">
        <v>168</v>
      </c>
      <c r="F39" s="1650"/>
      <c r="G39" s="1650"/>
      <c r="H39" s="1650"/>
      <c r="I39" s="1650"/>
      <c r="J39" s="1650"/>
      <c r="K39" s="1651"/>
      <c r="L39" s="711">
        <v>3.5</v>
      </c>
      <c r="M39" s="728">
        <f t="shared" si="0"/>
        <v>105</v>
      </c>
      <c r="N39" s="711">
        <f t="shared" si="2"/>
        <v>45</v>
      </c>
      <c r="O39" s="714">
        <v>36</v>
      </c>
      <c r="P39" s="714"/>
      <c r="Q39" s="714"/>
      <c r="R39" s="714"/>
      <c r="S39" s="714">
        <v>9</v>
      </c>
      <c r="T39" s="714"/>
      <c r="U39" s="713"/>
      <c r="V39" s="712">
        <f t="shared" si="1"/>
        <v>60</v>
      </c>
      <c r="W39" s="711">
        <v>8</v>
      </c>
      <c r="X39" s="710"/>
      <c r="Y39" s="710">
        <v>8</v>
      </c>
      <c r="Z39" s="710"/>
      <c r="AA39" s="710"/>
      <c r="AB39" s="710">
        <v>8</v>
      </c>
      <c r="AC39" s="755"/>
      <c r="AD39" s="728"/>
      <c r="AE39" s="711"/>
      <c r="AF39" s="714"/>
      <c r="AG39" s="710"/>
      <c r="AH39" s="724"/>
      <c r="AI39" s="711">
        <v>5</v>
      </c>
      <c r="AJ39" s="710">
        <v>4</v>
      </c>
      <c r="AK39" s="710"/>
      <c r="AL39" s="717">
        <v>1</v>
      </c>
      <c r="AN39" s="738"/>
      <c r="AO39" s="738"/>
      <c r="AP39" s="388"/>
      <c r="AQ39" s="388"/>
      <c r="AR39" s="388"/>
      <c r="AS39" s="388"/>
    </row>
    <row r="40" spans="1:45" s="401" customFormat="1" ht="107.25" customHeight="1" thickBot="1" x14ac:dyDescent="0.45">
      <c r="A40" s="754">
        <v>10</v>
      </c>
      <c r="B40" s="1479" t="s">
        <v>371</v>
      </c>
      <c r="C40" s="1662"/>
      <c r="D40" s="1663"/>
      <c r="E40" s="1649" t="s">
        <v>168</v>
      </c>
      <c r="F40" s="1650"/>
      <c r="G40" s="1650"/>
      <c r="H40" s="1650"/>
      <c r="I40" s="1650"/>
      <c r="J40" s="1650"/>
      <c r="K40" s="1651"/>
      <c r="L40" s="715">
        <v>3</v>
      </c>
      <c r="M40" s="728">
        <f t="shared" si="0"/>
        <v>90</v>
      </c>
      <c r="N40" s="711">
        <f t="shared" si="2"/>
        <v>36</v>
      </c>
      <c r="O40" s="710">
        <v>18</v>
      </c>
      <c r="P40" s="710"/>
      <c r="Q40" s="710">
        <v>18</v>
      </c>
      <c r="R40" s="710"/>
      <c r="S40" s="745"/>
      <c r="T40" s="710"/>
      <c r="U40" s="752"/>
      <c r="V40" s="753">
        <f t="shared" si="1"/>
        <v>54</v>
      </c>
      <c r="W40" s="746">
        <v>7</v>
      </c>
      <c r="X40" s="745"/>
      <c r="Y40" s="710">
        <v>7</v>
      </c>
      <c r="Z40" s="710"/>
      <c r="AA40" s="745"/>
      <c r="AB40" s="710"/>
      <c r="AC40" s="715"/>
      <c r="AD40" s="751"/>
      <c r="AE40" s="711">
        <f>SUM(AF40:AH40)</f>
        <v>2</v>
      </c>
      <c r="AF40" s="710">
        <v>1</v>
      </c>
      <c r="AG40" s="710">
        <v>1</v>
      </c>
      <c r="AH40" s="717"/>
      <c r="AI40" s="746"/>
      <c r="AJ40" s="745"/>
      <c r="AK40" s="745"/>
      <c r="AL40" s="752"/>
      <c r="AN40" s="738"/>
      <c r="AO40" s="738"/>
      <c r="AP40" s="388"/>
      <c r="AQ40" s="388"/>
      <c r="AR40" s="388"/>
      <c r="AS40" s="388"/>
    </row>
    <row r="41" spans="1:45" s="401" customFormat="1" ht="54" customHeight="1" thickBot="1" x14ac:dyDescent="0.55000000000000004">
      <c r="A41" s="534">
        <v>11</v>
      </c>
      <c r="B41" s="1664" t="s">
        <v>280</v>
      </c>
      <c r="C41" s="1665"/>
      <c r="D41" s="1665"/>
      <c r="E41" s="1394" t="s">
        <v>168</v>
      </c>
      <c r="F41" s="1395"/>
      <c r="G41" s="1395"/>
      <c r="H41" s="1395"/>
      <c r="I41" s="1395"/>
      <c r="J41" s="1395"/>
      <c r="K41" s="1396"/>
      <c r="L41" s="750">
        <v>2.5</v>
      </c>
      <c r="M41" s="751">
        <f t="shared" si="0"/>
        <v>75</v>
      </c>
      <c r="N41" s="715">
        <f t="shared" si="2"/>
        <v>36</v>
      </c>
      <c r="O41" s="710"/>
      <c r="P41" s="750"/>
      <c r="Q41" s="710"/>
      <c r="R41" s="750"/>
      <c r="S41" s="709">
        <v>36</v>
      </c>
      <c r="T41" s="725"/>
      <c r="U41" s="717"/>
      <c r="V41" s="749">
        <f t="shared" si="1"/>
        <v>39</v>
      </c>
      <c r="W41" s="711"/>
      <c r="X41" s="709">
        <v>7</v>
      </c>
      <c r="Y41" s="710"/>
      <c r="Z41" s="710"/>
      <c r="AA41" s="710"/>
      <c r="AB41" s="748"/>
      <c r="AC41" s="743"/>
      <c r="AD41" s="747"/>
      <c r="AE41" s="741">
        <v>2</v>
      </c>
      <c r="AF41" s="721"/>
      <c r="AG41" s="721"/>
      <c r="AH41" s="721">
        <v>2</v>
      </c>
      <c r="AI41" s="746"/>
      <c r="AJ41" s="745"/>
      <c r="AK41" s="710"/>
      <c r="AL41" s="717"/>
      <c r="AN41" s="716"/>
      <c r="AO41" s="716"/>
      <c r="AP41" s="388"/>
      <c r="AQ41" s="388"/>
      <c r="AR41" s="388"/>
      <c r="AS41" s="388"/>
    </row>
    <row r="42" spans="1:45" s="401" customFormat="1" ht="63.75" customHeight="1" thickBot="1" x14ac:dyDescent="0.45">
      <c r="A42" s="534">
        <v>12</v>
      </c>
      <c r="B42" s="1666" t="s">
        <v>279</v>
      </c>
      <c r="C42" s="1667"/>
      <c r="D42" s="1667"/>
      <c r="E42" s="1649" t="s">
        <v>168</v>
      </c>
      <c r="F42" s="1650"/>
      <c r="G42" s="1650"/>
      <c r="H42" s="1650"/>
      <c r="I42" s="1650"/>
      <c r="J42" s="1650"/>
      <c r="K42" s="1651"/>
      <c r="L42" s="741">
        <v>3</v>
      </c>
      <c r="M42" s="744">
        <f t="shared" si="0"/>
        <v>90</v>
      </c>
      <c r="N42" s="741">
        <f t="shared" si="2"/>
        <v>36</v>
      </c>
      <c r="O42" s="721"/>
      <c r="P42" s="721"/>
      <c r="Q42" s="721"/>
      <c r="R42" s="721"/>
      <c r="S42" s="721">
        <v>36</v>
      </c>
      <c r="T42" s="721"/>
      <c r="U42" s="743"/>
      <c r="V42" s="742">
        <f t="shared" si="1"/>
        <v>54</v>
      </c>
      <c r="W42" s="741">
        <v>8</v>
      </c>
      <c r="X42" s="721"/>
      <c r="Y42" s="721"/>
      <c r="Z42" s="721"/>
      <c r="AA42" s="721"/>
      <c r="AB42" s="721"/>
      <c r="AC42" s="701"/>
      <c r="AD42" s="740"/>
      <c r="AE42" s="703"/>
      <c r="AF42" s="702"/>
      <c r="AG42" s="702"/>
      <c r="AH42" s="705"/>
      <c r="AI42" s="703">
        <v>4</v>
      </c>
      <c r="AJ42" s="702"/>
      <c r="AK42" s="739"/>
      <c r="AL42" s="704">
        <v>4</v>
      </c>
      <c r="AN42" s="738"/>
      <c r="AO42" s="738"/>
      <c r="AP42" s="388"/>
      <c r="AQ42" s="388"/>
      <c r="AR42" s="388"/>
      <c r="AS42" s="388"/>
    </row>
    <row r="43" spans="1:45" s="401" customFormat="1" ht="63.75" customHeight="1" thickBot="1" x14ac:dyDescent="0.45">
      <c r="A43" s="1340" t="s">
        <v>80</v>
      </c>
      <c r="B43" s="1342"/>
      <c r="C43" s="1342"/>
      <c r="D43" s="1342"/>
      <c r="E43" s="1342"/>
      <c r="F43" s="1342"/>
      <c r="G43" s="1342"/>
      <c r="H43" s="1342"/>
      <c r="I43" s="1342"/>
      <c r="J43" s="1342"/>
      <c r="K43" s="1646"/>
      <c r="L43" s="695">
        <f>SUM(L34:L42)</f>
        <v>27.5</v>
      </c>
      <c r="M43" s="695">
        <f>SUM(M34:M42)</f>
        <v>825</v>
      </c>
      <c r="N43" s="695">
        <f>SUM(N34:N42)</f>
        <v>342</v>
      </c>
      <c r="O43" s="695">
        <f>SUM(O34:O42)</f>
        <v>198</v>
      </c>
      <c r="P43" s="695"/>
      <c r="Q43" s="695">
        <f>SUM(Q34:Q40)</f>
        <v>54</v>
      </c>
      <c r="R43" s="695"/>
      <c r="S43" s="695">
        <f>SUM(S34:S42)</f>
        <v>90</v>
      </c>
      <c r="T43" s="695"/>
      <c r="U43" s="695"/>
      <c r="V43" s="695">
        <f>SUM(V34:V42)</f>
        <v>483</v>
      </c>
      <c r="W43" s="695">
        <v>5</v>
      </c>
      <c r="X43" s="695">
        <v>4</v>
      </c>
      <c r="Y43" s="695">
        <v>5</v>
      </c>
      <c r="Z43" s="695">
        <v>1</v>
      </c>
      <c r="AA43" s="695"/>
      <c r="AB43" s="695">
        <v>4</v>
      </c>
      <c r="AC43" s="695">
        <v>1</v>
      </c>
      <c r="AD43" s="695"/>
      <c r="AE43" s="695">
        <f>SUM(AE34:AE42)</f>
        <v>12</v>
      </c>
      <c r="AF43" s="695">
        <f>SUM(AF34:AF42)</f>
        <v>7</v>
      </c>
      <c r="AG43" s="763">
        <f>SUM(AG36:AG42)</f>
        <v>2.5</v>
      </c>
      <c r="AH43" s="695">
        <f>SUM(AH34:AH42)</f>
        <v>2.5</v>
      </c>
      <c r="AI43" s="695">
        <f>SUM(AI34:AI42)</f>
        <v>14</v>
      </c>
      <c r="AJ43" s="695">
        <f>SUM(AJ34:AJ42)</f>
        <v>8</v>
      </c>
      <c r="AK43" s="695">
        <f>SUM(AK34:AK42)</f>
        <v>1</v>
      </c>
      <c r="AL43" s="694">
        <f>SUM(AL34:AL42)</f>
        <v>5</v>
      </c>
      <c r="AN43" s="738"/>
      <c r="AO43" s="738"/>
      <c r="AP43" s="388"/>
      <c r="AQ43" s="388"/>
      <c r="AR43" s="388"/>
      <c r="AS43" s="388"/>
    </row>
    <row r="44" spans="1:45" s="401" customFormat="1" ht="63.75" customHeight="1" thickBot="1" x14ac:dyDescent="0.45">
      <c r="A44" s="1397" t="s">
        <v>127</v>
      </c>
      <c r="B44" s="1398"/>
      <c r="C44" s="1398"/>
      <c r="D44" s="1398"/>
      <c r="E44" s="1398"/>
      <c r="F44" s="1398"/>
      <c r="G44" s="1398"/>
      <c r="H44" s="1398"/>
      <c r="I44" s="1398"/>
      <c r="J44" s="1398"/>
      <c r="K44" s="1398"/>
      <c r="L44" s="1398"/>
      <c r="M44" s="1398"/>
      <c r="N44" s="1398"/>
      <c r="O44" s="1398"/>
      <c r="P44" s="1398"/>
      <c r="Q44" s="1398"/>
      <c r="R44" s="1398"/>
      <c r="S44" s="1398"/>
      <c r="T44" s="1398"/>
      <c r="U44" s="1398"/>
      <c r="V44" s="1398"/>
      <c r="W44" s="1398"/>
      <c r="X44" s="1398"/>
      <c r="Y44" s="1398"/>
      <c r="Z44" s="1398"/>
      <c r="AA44" s="1398"/>
      <c r="AB44" s="1398"/>
      <c r="AC44" s="1398"/>
      <c r="AD44" s="1398"/>
      <c r="AE44" s="1398"/>
      <c r="AF44" s="1398"/>
      <c r="AG44" s="1398"/>
      <c r="AH44" s="1398"/>
      <c r="AI44" s="1398"/>
      <c r="AJ44" s="1398"/>
      <c r="AK44" s="1398"/>
      <c r="AL44" s="1560"/>
      <c r="AN44" s="738"/>
      <c r="AO44" s="738"/>
      <c r="AP44" s="388"/>
      <c r="AQ44" s="388"/>
      <c r="AR44" s="388"/>
      <c r="AS44" s="388"/>
    </row>
    <row r="45" spans="1:45" s="395" customFormat="1" ht="60" customHeight="1" thickBot="1" x14ac:dyDescent="0.45">
      <c r="A45" s="899"/>
      <c r="B45" s="1658" t="s">
        <v>297</v>
      </c>
      <c r="C45" s="1659"/>
      <c r="D45" s="1659"/>
      <c r="E45" s="1659"/>
      <c r="F45" s="1659"/>
      <c r="G45" s="1659"/>
      <c r="H45" s="1659"/>
      <c r="I45" s="1659"/>
      <c r="J45" s="1659"/>
      <c r="K45" s="1660"/>
      <c r="L45" s="900"/>
      <c r="M45" s="956"/>
      <c r="N45" s="850"/>
      <c r="O45" s="899"/>
      <c r="P45" s="899"/>
      <c r="Q45" s="899"/>
      <c r="R45" s="899"/>
      <c r="S45" s="899"/>
      <c r="T45" s="899"/>
      <c r="U45" s="956"/>
      <c r="V45" s="832"/>
      <c r="W45" s="900"/>
      <c r="X45" s="899"/>
      <c r="Y45" s="899"/>
      <c r="Z45" s="899"/>
      <c r="AA45" s="899"/>
      <c r="AB45" s="899"/>
      <c r="AC45" s="899"/>
      <c r="AD45" s="899"/>
      <c r="AE45" s="899"/>
      <c r="AF45" s="899"/>
      <c r="AG45" s="899"/>
      <c r="AH45" s="899"/>
      <c r="AI45" s="899"/>
      <c r="AJ45" s="899"/>
      <c r="AK45" s="899"/>
      <c r="AL45" s="992"/>
      <c r="AN45" s="692"/>
      <c r="AO45" s="692"/>
      <c r="AP45" s="388"/>
      <c r="AQ45" s="388"/>
      <c r="AR45" s="388"/>
      <c r="AS45" s="388"/>
    </row>
    <row r="46" spans="1:45" s="388" customFormat="1" ht="84" customHeight="1" thickBot="1" x14ac:dyDescent="0.45">
      <c r="A46" s="477">
        <v>13</v>
      </c>
      <c r="B46" s="1647" t="s">
        <v>278</v>
      </c>
      <c r="C46" s="1549"/>
      <c r="D46" s="550">
        <v>23</v>
      </c>
      <c r="E46" s="1649" t="s">
        <v>168</v>
      </c>
      <c r="F46" s="1650"/>
      <c r="G46" s="1650"/>
      <c r="H46" s="1650"/>
      <c r="I46" s="1650"/>
      <c r="J46" s="1650"/>
      <c r="K46" s="1651"/>
      <c r="L46" s="727">
        <v>3</v>
      </c>
      <c r="M46" s="732">
        <f>30*L46</f>
        <v>90</v>
      </c>
      <c r="N46" s="727">
        <v>45</v>
      </c>
      <c r="O46" s="726">
        <v>36</v>
      </c>
      <c r="P46" s="726"/>
      <c r="Q46" s="726"/>
      <c r="R46" s="726"/>
      <c r="S46" s="726">
        <v>9</v>
      </c>
      <c r="T46" s="726"/>
      <c r="U46" s="731"/>
      <c r="V46" s="712">
        <f>M46-N46</f>
        <v>45</v>
      </c>
      <c r="W46" s="727"/>
      <c r="X46" s="726">
        <v>8</v>
      </c>
      <c r="Y46" s="726">
        <v>8</v>
      </c>
      <c r="Z46" s="726"/>
      <c r="AA46" s="726"/>
      <c r="AB46" s="726">
        <v>8</v>
      </c>
      <c r="AC46" s="725"/>
      <c r="AD46" s="732"/>
      <c r="AE46" s="727"/>
      <c r="AF46" s="726"/>
      <c r="AG46" s="726"/>
      <c r="AH46" s="725"/>
      <c r="AI46" s="727">
        <v>5</v>
      </c>
      <c r="AJ46" s="726">
        <v>4</v>
      </c>
      <c r="AK46" s="726"/>
      <c r="AL46" s="733">
        <v>1</v>
      </c>
      <c r="AM46" s="388" t="s">
        <v>372</v>
      </c>
      <c r="AN46" s="697"/>
      <c r="AO46" s="697"/>
    </row>
    <row r="47" spans="1:45" s="388" customFormat="1" ht="58.5" customHeight="1" thickBot="1" x14ac:dyDescent="0.45">
      <c r="A47" s="477"/>
      <c r="B47" s="1328" t="s">
        <v>277</v>
      </c>
      <c r="C47" s="1329"/>
      <c r="D47" s="1661"/>
      <c r="E47" s="1329"/>
      <c r="F47" s="1329"/>
      <c r="G47" s="1329"/>
      <c r="H47" s="1329"/>
      <c r="I47" s="1329"/>
      <c r="J47" s="1329"/>
      <c r="K47" s="1330"/>
      <c r="L47" s="727"/>
      <c r="M47" s="732"/>
      <c r="N47" s="727"/>
      <c r="O47" s="726"/>
      <c r="P47" s="726"/>
      <c r="Q47" s="726"/>
      <c r="R47" s="726"/>
      <c r="S47" s="726"/>
      <c r="T47" s="726"/>
      <c r="U47" s="731"/>
      <c r="V47" s="712"/>
      <c r="W47" s="727"/>
      <c r="X47" s="726"/>
      <c r="Y47" s="726"/>
      <c r="Z47" s="726"/>
      <c r="AA47" s="726"/>
      <c r="AB47" s="726"/>
      <c r="AC47" s="725"/>
      <c r="AD47" s="732"/>
      <c r="AE47" s="727"/>
      <c r="AF47" s="726"/>
      <c r="AG47" s="726"/>
      <c r="AH47" s="725"/>
      <c r="AI47" s="727"/>
      <c r="AJ47" s="726"/>
      <c r="AK47" s="726"/>
      <c r="AL47" s="731"/>
      <c r="AN47" s="697"/>
      <c r="AO47" s="697"/>
    </row>
    <row r="48" spans="1:45" s="401" customFormat="1" ht="62.25" customHeight="1" thickBot="1" x14ac:dyDescent="0.55000000000000004">
      <c r="A48" s="477">
        <v>14</v>
      </c>
      <c r="B48" s="1328" t="s">
        <v>344</v>
      </c>
      <c r="C48" s="1329"/>
      <c r="D48" s="550">
        <v>23</v>
      </c>
      <c r="E48" s="1668" t="s">
        <v>168</v>
      </c>
      <c r="F48" s="1669"/>
      <c r="G48" s="1669"/>
      <c r="H48" s="1669"/>
      <c r="I48" s="1669"/>
      <c r="J48" s="1669"/>
      <c r="K48" s="1670"/>
      <c r="L48" s="711">
        <v>3</v>
      </c>
      <c r="M48" s="728">
        <v>90</v>
      </c>
      <c r="N48" s="711">
        <v>45</v>
      </c>
      <c r="O48" s="710">
        <v>36</v>
      </c>
      <c r="P48" s="710"/>
      <c r="Q48" s="710">
        <v>9</v>
      </c>
      <c r="R48" s="710"/>
      <c r="S48" s="710"/>
      <c r="T48" s="710"/>
      <c r="U48" s="717"/>
      <c r="V48" s="730">
        <v>45</v>
      </c>
      <c r="W48" s="711"/>
      <c r="X48" s="710">
        <v>8</v>
      </c>
      <c r="Y48" s="710">
        <v>8</v>
      </c>
      <c r="Z48" s="710"/>
      <c r="AA48" s="710"/>
      <c r="AB48" s="710">
        <v>8</v>
      </c>
      <c r="AC48" s="709"/>
      <c r="AD48" s="728"/>
      <c r="AE48" s="711"/>
      <c r="AF48" s="710"/>
      <c r="AG48" s="710"/>
      <c r="AH48" s="709"/>
      <c r="AI48" s="711">
        <v>5</v>
      </c>
      <c r="AJ48" s="710">
        <v>4</v>
      </c>
      <c r="AK48" s="710">
        <v>1</v>
      </c>
      <c r="AL48" s="717"/>
      <c r="AM48" s="401" t="s">
        <v>369</v>
      </c>
      <c r="AN48" s="716"/>
      <c r="AO48" s="716"/>
      <c r="AP48" s="388"/>
      <c r="AQ48" s="388"/>
      <c r="AR48" s="388"/>
      <c r="AS48" s="388"/>
    </row>
    <row r="49" spans="1:45" s="401" customFormat="1" ht="42" customHeight="1" thickBot="1" x14ac:dyDescent="0.55000000000000004">
      <c r="A49" s="477">
        <v>15</v>
      </c>
      <c r="B49" s="1328" t="s">
        <v>54</v>
      </c>
      <c r="C49" s="1329"/>
      <c r="D49" s="1554"/>
      <c r="E49" s="1668" t="s">
        <v>168</v>
      </c>
      <c r="F49" s="1669"/>
      <c r="G49" s="1669"/>
      <c r="H49" s="1669"/>
      <c r="I49" s="1669"/>
      <c r="J49" s="1669"/>
      <c r="K49" s="1670"/>
      <c r="L49" s="729">
        <v>5</v>
      </c>
      <c r="M49" s="728">
        <v>150</v>
      </c>
      <c r="N49" s="711"/>
      <c r="O49" s="714"/>
      <c r="P49" s="714"/>
      <c r="Q49" s="714"/>
      <c r="R49" s="714"/>
      <c r="S49" s="714"/>
      <c r="T49" s="714"/>
      <c r="U49" s="713"/>
      <c r="V49" s="712">
        <v>150</v>
      </c>
      <c r="W49" s="727"/>
      <c r="X49" s="726">
        <v>8</v>
      </c>
      <c r="Y49" s="726"/>
      <c r="Z49" s="726"/>
      <c r="AA49" s="726"/>
      <c r="AB49" s="726"/>
      <c r="AC49" s="725"/>
      <c r="AD49" s="725"/>
      <c r="AE49" s="711"/>
      <c r="AF49" s="724"/>
      <c r="AG49" s="710"/>
      <c r="AH49" s="709"/>
      <c r="AI49" s="711"/>
      <c r="AJ49" s="710"/>
      <c r="AK49" s="710"/>
      <c r="AL49" s="717"/>
      <c r="AN49" s="716"/>
      <c r="AO49" s="716"/>
      <c r="AP49" s="388"/>
      <c r="AQ49" s="388"/>
      <c r="AR49" s="388"/>
      <c r="AS49" s="388"/>
    </row>
    <row r="50" spans="1:45" s="401" customFormat="1" ht="47.25" customHeight="1" thickBot="1" x14ac:dyDescent="0.55000000000000004">
      <c r="A50" s="477">
        <v>16</v>
      </c>
      <c r="B50" s="1328" t="s">
        <v>55</v>
      </c>
      <c r="C50" s="1329"/>
      <c r="D50" s="1330"/>
      <c r="E50" s="1649" t="s">
        <v>168</v>
      </c>
      <c r="F50" s="1650"/>
      <c r="G50" s="1650"/>
      <c r="H50" s="1650"/>
      <c r="I50" s="1650"/>
      <c r="J50" s="1650"/>
      <c r="K50" s="1651"/>
      <c r="L50" s="723">
        <v>5</v>
      </c>
      <c r="M50" s="718">
        <v>150</v>
      </c>
      <c r="N50" s="711"/>
      <c r="O50" s="714"/>
      <c r="P50" s="714"/>
      <c r="Q50" s="714"/>
      <c r="R50" s="714"/>
      <c r="S50" s="714"/>
      <c r="T50" s="714"/>
      <c r="U50" s="713"/>
      <c r="V50" s="894">
        <v>150</v>
      </c>
      <c r="W50" s="711"/>
      <c r="X50" s="720"/>
      <c r="Y50" s="720"/>
      <c r="Z50" s="720"/>
      <c r="AA50" s="720"/>
      <c r="AB50" s="720"/>
      <c r="AC50" s="719"/>
      <c r="AD50" s="718"/>
      <c r="AE50" s="711"/>
      <c r="AF50" s="710"/>
      <c r="AG50" s="710"/>
      <c r="AH50" s="709"/>
      <c r="AI50" s="711"/>
      <c r="AJ50" s="710"/>
      <c r="AK50" s="710"/>
      <c r="AL50" s="717"/>
      <c r="AN50" s="716"/>
      <c r="AO50" s="716"/>
      <c r="AP50" s="388"/>
      <c r="AQ50" s="388"/>
      <c r="AR50" s="388"/>
      <c r="AS50" s="388"/>
    </row>
    <row r="51" spans="1:45" s="401" customFormat="1" ht="6.75" customHeight="1" thickBot="1" x14ac:dyDescent="0.55000000000000004">
      <c r="A51" s="477"/>
      <c r="B51" s="1328"/>
      <c r="C51" s="1329"/>
      <c r="D51" s="1330"/>
      <c r="E51" s="1394"/>
      <c r="F51" s="1395"/>
      <c r="G51" s="1395"/>
      <c r="H51" s="1395"/>
      <c r="I51" s="1395"/>
      <c r="J51" s="1395"/>
      <c r="K51" s="1396"/>
      <c r="L51" s="711"/>
      <c r="M51" s="957"/>
      <c r="N51" s="711"/>
      <c r="O51" s="714"/>
      <c r="P51" s="714"/>
      <c r="Q51" s="714"/>
      <c r="R51" s="714"/>
      <c r="S51" s="714"/>
      <c r="T51" s="714"/>
      <c r="U51" s="713"/>
      <c r="V51" s="712"/>
      <c r="W51" s="711"/>
      <c r="X51" s="710"/>
      <c r="Y51" s="710"/>
      <c r="Z51" s="710"/>
      <c r="AA51" s="710"/>
      <c r="AB51" s="710"/>
      <c r="AC51" s="709"/>
      <c r="AD51" s="709"/>
      <c r="AE51" s="711"/>
      <c r="AF51" s="710"/>
      <c r="AG51" s="710"/>
      <c r="AH51" s="709"/>
      <c r="AI51" s="708"/>
      <c r="AJ51" s="707"/>
      <c r="AK51" s="707"/>
      <c r="AL51" s="706"/>
      <c r="AN51" s="716"/>
      <c r="AO51" s="716"/>
      <c r="AP51" s="388"/>
      <c r="AQ51" s="388"/>
      <c r="AR51" s="388"/>
      <c r="AS51" s="388"/>
    </row>
    <row r="52" spans="1:45" s="401" customFormat="1" ht="3.75" customHeight="1" thickBot="1" x14ac:dyDescent="0.55000000000000004">
      <c r="A52" s="503"/>
      <c r="B52" s="1652"/>
      <c r="C52" s="1653"/>
      <c r="D52" s="1654"/>
      <c r="E52" s="1394"/>
      <c r="F52" s="1395"/>
      <c r="G52" s="1395"/>
      <c r="H52" s="1395"/>
      <c r="I52" s="1395"/>
      <c r="J52" s="1395"/>
      <c r="K52" s="1396"/>
      <c r="L52" s="703"/>
      <c r="M52" s="388"/>
      <c r="N52" s="703"/>
      <c r="O52" s="702"/>
      <c r="P52" s="702"/>
      <c r="Q52" s="702"/>
      <c r="R52" s="702"/>
      <c r="S52" s="702"/>
      <c r="T52" s="702"/>
      <c r="U52" s="705"/>
      <c r="V52" s="704"/>
      <c r="W52" s="703"/>
      <c r="X52" s="702"/>
      <c r="Y52" s="702"/>
      <c r="Z52" s="702"/>
      <c r="AA52" s="702"/>
      <c r="AB52" s="702"/>
      <c r="AC52" s="701"/>
      <c r="AD52" s="701"/>
      <c r="AE52" s="703"/>
      <c r="AF52" s="702"/>
      <c r="AG52" s="702"/>
      <c r="AH52" s="701"/>
      <c r="AI52" s="700"/>
      <c r="AJ52" s="699"/>
      <c r="AK52" s="699"/>
      <c r="AL52" s="698"/>
      <c r="AN52" s="716"/>
      <c r="AO52" s="716"/>
      <c r="AP52" s="388"/>
      <c r="AQ52" s="388"/>
      <c r="AR52" s="388"/>
      <c r="AS52" s="388"/>
    </row>
    <row r="53" spans="1:45" s="388" customFormat="1" ht="35.25" customHeight="1" thickBot="1" x14ac:dyDescent="0.45">
      <c r="A53" s="1334" t="s">
        <v>80</v>
      </c>
      <c r="B53" s="1335"/>
      <c r="C53" s="1335"/>
      <c r="D53" s="1335"/>
      <c r="E53" s="1335"/>
      <c r="F53" s="1335"/>
      <c r="G53" s="1335"/>
      <c r="H53" s="1335"/>
      <c r="I53" s="1335"/>
      <c r="J53" s="1335"/>
      <c r="K53" s="1336"/>
      <c r="L53" s="695">
        <f>SUM(L46:L52)</f>
        <v>16</v>
      </c>
      <c r="M53" s="695">
        <f>SUM(M46:M50)</f>
        <v>480</v>
      </c>
      <c r="N53" s="695">
        <f>SUM(N46:N52)</f>
        <v>90</v>
      </c>
      <c r="O53" s="695">
        <f>SUM(O46:O52)</f>
        <v>72</v>
      </c>
      <c r="P53" s="695"/>
      <c r="Q53" s="695">
        <f>SUM(Q46:Q52)</f>
        <v>9</v>
      </c>
      <c r="R53" s="695"/>
      <c r="S53" s="695">
        <f>SUM(S46:S52)</f>
        <v>9</v>
      </c>
      <c r="T53" s="695"/>
      <c r="U53" s="695"/>
      <c r="V53" s="695">
        <f>SUM(V46:V52)</f>
        <v>390</v>
      </c>
      <c r="W53" s="695"/>
      <c r="X53" s="695">
        <v>3</v>
      </c>
      <c r="Y53" s="695">
        <v>2</v>
      </c>
      <c r="Z53" s="695"/>
      <c r="AA53" s="695"/>
      <c r="AB53" s="695">
        <v>2</v>
      </c>
      <c r="AC53" s="695"/>
      <c r="AD53" s="695"/>
      <c r="AE53" s="695"/>
      <c r="AF53" s="695"/>
      <c r="AG53" s="695"/>
      <c r="AH53" s="695"/>
      <c r="AI53" s="695">
        <f>SUM(AI46:AI52)</f>
        <v>10</v>
      </c>
      <c r="AJ53" s="695">
        <f>SUM(AJ46:AJ52)</f>
        <v>8</v>
      </c>
      <c r="AK53" s="695">
        <f>SUM(AK46:AK52)</f>
        <v>1</v>
      </c>
      <c r="AL53" s="694">
        <f>SUM(AL46:AL52)</f>
        <v>1</v>
      </c>
      <c r="AN53" s="697"/>
      <c r="AO53" s="697"/>
    </row>
    <row r="54" spans="1:45" s="388" customFormat="1" ht="40.5" customHeight="1" thickBot="1" x14ac:dyDescent="0.45">
      <c r="A54" s="1334" t="s">
        <v>128</v>
      </c>
      <c r="B54" s="1335"/>
      <c r="C54" s="1335"/>
      <c r="D54" s="1335"/>
      <c r="E54" s="1335"/>
      <c r="F54" s="1335"/>
      <c r="G54" s="1335"/>
      <c r="H54" s="1335"/>
      <c r="I54" s="1335"/>
      <c r="J54" s="1335"/>
      <c r="K54" s="1336"/>
      <c r="L54" s="695">
        <f>L43+L53</f>
        <v>43.5</v>
      </c>
      <c r="M54" s="696">
        <v>1305</v>
      </c>
      <c r="N54" s="695">
        <f>N43+N53</f>
        <v>432</v>
      </c>
      <c r="O54" s="695">
        <f>O43+O53</f>
        <v>270</v>
      </c>
      <c r="P54" s="695"/>
      <c r="Q54" s="695">
        <f>Q43+Q53</f>
        <v>63</v>
      </c>
      <c r="R54" s="695"/>
      <c r="S54" s="695">
        <f>S43+S53</f>
        <v>99</v>
      </c>
      <c r="T54" s="695"/>
      <c r="U54" s="695"/>
      <c r="V54" s="695">
        <v>873</v>
      </c>
      <c r="W54" s="695">
        <f>W43+W53</f>
        <v>5</v>
      </c>
      <c r="X54" s="695">
        <f>X43+X53</f>
        <v>7</v>
      </c>
      <c r="Y54" s="695">
        <f>Y43+Y53</f>
        <v>7</v>
      </c>
      <c r="Z54" s="695">
        <f>Z43+Z53</f>
        <v>1</v>
      </c>
      <c r="AA54" s="695"/>
      <c r="AB54" s="695">
        <v>6</v>
      </c>
      <c r="AC54" s="695">
        <v>1</v>
      </c>
      <c r="AD54" s="695"/>
      <c r="AE54" s="695">
        <f t="shared" ref="AE54:AL54" si="3">AE43+AE53</f>
        <v>12</v>
      </c>
      <c r="AF54" s="695">
        <f t="shared" si="3"/>
        <v>7</v>
      </c>
      <c r="AG54" s="695">
        <f t="shared" si="3"/>
        <v>2.5</v>
      </c>
      <c r="AH54" s="695">
        <f t="shared" si="3"/>
        <v>2.5</v>
      </c>
      <c r="AI54" s="695">
        <f t="shared" si="3"/>
        <v>24</v>
      </c>
      <c r="AJ54" s="695">
        <f t="shared" si="3"/>
        <v>16</v>
      </c>
      <c r="AK54" s="695">
        <f t="shared" si="3"/>
        <v>2</v>
      </c>
      <c r="AL54" s="694">
        <f t="shared" si="3"/>
        <v>6</v>
      </c>
      <c r="AN54" s="697"/>
      <c r="AO54" s="697"/>
    </row>
    <row r="55" spans="1:45" s="691" customFormat="1" ht="49.5" customHeight="1" thickBot="1" x14ac:dyDescent="0.45">
      <c r="A55" s="1674" t="s">
        <v>276</v>
      </c>
      <c r="B55" s="1675"/>
      <c r="C55" s="1675"/>
      <c r="D55" s="1675"/>
      <c r="E55" s="1675"/>
      <c r="F55" s="1675"/>
      <c r="G55" s="1675"/>
      <c r="H55" s="1675"/>
      <c r="I55" s="1675"/>
      <c r="J55" s="1675"/>
      <c r="K55" s="1676"/>
      <c r="L55" s="690">
        <f>L31+L54</f>
        <v>53</v>
      </c>
      <c r="M55" s="689">
        <f>M31+M54</f>
        <v>1590</v>
      </c>
      <c r="N55" s="689">
        <f>N31+N54</f>
        <v>612</v>
      </c>
      <c r="O55" s="689">
        <f>O31+O54</f>
        <v>342</v>
      </c>
      <c r="P55" s="689"/>
      <c r="Q55" s="689">
        <f>Q31+Q54</f>
        <v>163</v>
      </c>
      <c r="R55" s="689"/>
      <c r="S55" s="689">
        <f>S31+S54</f>
        <v>107</v>
      </c>
      <c r="T55" s="689"/>
      <c r="U55" s="689"/>
      <c r="V55" s="689">
        <f>V31+V54</f>
        <v>978</v>
      </c>
      <c r="W55" s="689">
        <f>W31+W54</f>
        <v>5</v>
      </c>
      <c r="X55" s="689">
        <f>X31+X54</f>
        <v>10</v>
      </c>
      <c r="Y55" s="689">
        <f>Y31+Y54</f>
        <v>7</v>
      </c>
      <c r="Z55" s="689">
        <f>Z31+Z54</f>
        <v>1</v>
      </c>
      <c r="AA55" s="689"/>
      <c r="AB55" s="689">
        <f>AB31+AB54</f>
        <v>6</v>
      </c>
      <c r="AC55" s="689">
        <f>AC31+AC54</f>
        <v>1</v>
      </c>
      <c r="AD55" s="689"/>
      <c r="AE55" s="689">
        <f t="shared" ref="AE55:AL55" si="4">AE31+AE54</f>
        <v>22</v>
      </c>
      <c r="AF55" s="689">
        <f t="shared" si="4"/>
        <v>11</v>
      </c>
      <c r="AG55" s="689">
        <f t="shared" si="4"/>
        <v>8</v>
      </c>
      <c r="AH55" s="689">
        <f t="shared" si="4"/>
        <v>3</v>
      </c>
      <c r="AI55" s="689">
        <f t="shared" si="4"/>
        <v>24</v>
      </c>
      <c r="AJ55" s="689">
        <f t="shared" si="4"/>
        <v>16</v>
      </c>
      <c r="AK55" s="689">
        <f t="shared" si="4"/>
        <v>2</v>
      </c>
      <c r="AL55" s="688">
        <f t="shared" si="4"/>
        <v>6</v>
      </c>
      <c r="AN55" s="692"/>
      <c r="AO55" s="692"/>
    </row>
    <row r="56" spans="1:45" s="691" customFormat="1" ht="39.75" customHeight="1" x14ac:dyDescent="0.4">
      <c r="A56" s="687"/>
      <c r="B56" s="682"/>
      <c r="C56" s="1677"/>
      <c r="D56" s="1677"/>
      <c r="E56" s="418"/>
      <c r="F56" s="418"/>
      <c r="G56" s="417"/>
      <c r="H56" s="417"/>
      <c r="I56" s="1678" t="s">
        <v>25</v>
      </c>
      <c r="J56" s="1679"/>
      <c r="K56" s="1680"/>
      <c r="L56" s="1687" t="s">
        <v>26</v>
      </c>
      <c r="M56" s="1688"/>
      <c r="N56" s="1688"/>
      <c r="O56" s="1688"/>
      <c r="P56" s="1688"/>
      <c r="Q56" s="1688"/>
      <c r="R56" s="1688"/>
      <c r="S56" s="1688"/>
      <c r="T56" s="1688"/>
      <c r="U56" s="1688"/>
      <c r="V56" s="1689"/>
      <c r="W56" s="686">
        <v>4</v>
      </c>
      <c r="X56" s="684"/>
      <c r="Y56" s="684"/>
      <c r="Z56" s="685"/>
      <c r="AA56" s="684"/>
      <c r="AB56" s="684"/>
      <c r="AC56" s="684"/>
      <c r="AD56" s="683"/>
      <c r="AE56" s="1687">
        <v>3</v>
      </c>
      <c r="AF56" s="1688"/>
      <c r="AG56" s="1688"/>
      <c r="AH56" s="1689"/>
      <c r="AI56" s="1687">
        <v>2</v>
      </c>
      <c r="AJ56" s="1688"/>
      <c r="AK56" s="1688"/>
      <c r="AL56" s="1689"/>
      <c r="AN56" s="693"/>
      <c r="AO56" s="692"/>
    </row>
    <row r="57" spans="1:45" s="388" customFormat="1" ht="27.75" customHeight="1" x14ac:dyDescent="0.4">
      <c r="A57" s="673"/>
      <c r="B57" s="682"/>
      <c r="C57" s="1671"/>
      <c r="D57" s="1671"/>
      <c r="E57" s="418"/>
      <c r="F57" s="418"/>
      <c r="G57" s="417"/>
      <c r="H57" s="417"/>
      <c r="I57" s="1681"/>
      <c r="J57" s="1682"/>
      <c r="K57" s="1683"/>
      <c r="L57" s="1672" t="s">
        <v>27</v>
      </c>
      <c r="M57" s="1565"/>
      <c r="N57" s="1565"/>
      <c r="O57" s="1565"/>
      <c r="P57" s="1565"/>
      <c r="Q57" s="1565"/>
      <c r="R57" s="1565"/>
      <c r="S57" s="1565"/>
      <c r="T57" s="1565"/>
      <c r="U57" s="1565"/>
      <c r="V57" s="1673"/>
      <c r="W57" s="677"/>
      <c r="X57" s="675">
        <v>10</v>
      </c>
      <c r="Y57" s="675"/>
      <c r="Z57" s="676"/>
      <c r="AA57" s="675"/>
      <c r="AB57" s="675"/>
      <c r="AC57" s="675"/>
      <c r="AD57" s="674"/>
      <c r="AE57" s="1672">
        <v>6</v>
      </c>
      <c r="AF57" s="1565"/>
      <c r="AG57" s="1565"/>
      <c r="AH57" s="1673"/>
      <c r="AI57" s="1672">
        <v>4</v>
      </c>
      <c r="AJ57" s="1565"/>
      <c r="AK57" s="1565"/>
      <c r="AL57" s="1673"/>
    </row>
    <row r="58" spans="1:45" s="396" customFormat="1" ht="33" customHeight="1" x14ac:dyDescent="0.35">
      <c r="A58" s="673"/>
      <c r="B58" s="682"/>
      <c r="C58" s="1671"/>
      <c r="D58" s="1671"/>
      <c r="E58" s="418"/>
      <c r="F58" s="418"/>
      <c r="G58" s="417"/>
      <c r="H58" s="417"/>
      <c r="I58" s="1681"/>
      <c r="J58" s="1682"/>
      <c r="K58" s="1683"/>
      <c r="L58" s="1672" t="s">
        <v>85</v>
      </c>
      <c r="M58" s="1565"/>
      <c r="N58" s="1565"/>
      <c r="O58" s="1565"/>
      <c r="P58" s="1565"/>
      <c r="Q58" s="1565"/>
      <c r="R58" s="1565"/>
      <c r="S58" s="1565"/>
      <c r="T58" s="1565"/>
      <c r="U58" s="1565"/>
      <c r="V58" s="1673"/>
      <c r="W58" s="677"/>
      <c r="X58" s="675"/>
      <c r="Y58" s="675">
        <v>7</v>
      </c>
      <c r="Z58" s="676"/>
      <c r="AA58" s="675"/>
      <c r="AB58" s="675"/>
      <c r="AC58" s="675"/>
      <c r="AD58" s="674"/>
      <c r="AE58" s="1672">
        <v>3</v>
      </c>
      <c r="AF58" s="1565"/>
      <c r="AG58" s="1565"/>
      <c r="AH58" s="1673"/>
      <c r="AI58" s="1672">
        <v>4</v>
      </c>
      <c r="AJ58" s="1565"/>
      <c r="AK58" s="1565"/>
      <c r="AL58" s="1673"/>
    </row>
    <row r="59" spans="1:45" s="396" customFormat="1" ht="27.9" customHeight="1" x14ac:dyDescent="0.35">
      <c r="A59" s="673"/>
      <c r="B59" s="987" t="s">
        <v>28</v>
      </c>
      <c r="C59" s="681"/>
      <c r="D59" s="681"/>
      <c r="E59" s="679"/>
      <c r="F59" s="679"/>
      <c r="G59" s="678"/>
      <c r="H59" s="678"/>
      <c r="I59" s="1681"/>
      <c r="J59" s="1682"/>
      <c r="K59" s="1683"/>
      <c r="L59" s="1672" t="s">
        <v>29</v>
      </c>
      <c r="M59" s="1565"/>
      <c r="N59" s="1565"/>
      <c r="O59" s="1565"/>
      <c r="P59" s="1565"/>
      <c r="Q59" s="1565"/>
      <c r="R59" s="1565"/>
      <c r="S59" s="1565"/>
      <c r="T59" s="1565"/>
      <c r="U59" s="1565"/>
      <c r="V59" s="1673"/>
      <c r="W59" s="677"/>
      <c r="X59" s="675"/>
      <c r="Y59" s="675"/>
      <c r="Z59" s="676">
        <f>AE59+AI59</f>
        <v>1</v>
      </c>
      <c r="AA59" s="675"/>
      <c r="AB59" s="675"/>
      <c r="AC59" s="675"/>
      <c r="AD59" s="674"/>
      <c r="AE59" s="1672">
        <v>1</v>
      </c>
      <c r="AF59" s="1565"/>
      <c r="AG59" s="1565"/>
      <c r="AH59" s="1673"/>
      <c r="AI59" s="1672"/>
      <c r="AJ59" s="1565"/>
      <c r="AK59" s="1565"/>
      <c r="AL59" s="1673"/>
    </row>
    <row r="60" spans="1:45" s="396" customFormat="1" ht="27.9" customHeight="1" x14ac:dyDescent="0.35">
      <c r="A60" s="673"/>
      <c r="B60" s="1695" t="s">
        <v>130</v>
      </c>
      <c r="C60" s="1695"/>
      <c r="D60" s="1695"/>
      <c r="E60" s="1695"/>
      <c r="F60" s="1695"/>
      <c r="G60" s="1695"/>
      <c r="H60" s="1696"/>
      <c r="I60" s="1681"/>
      <c r="J60" s="1682"/>
      <c r="K60" s="1683"/>
      <c r="L60" s="1672" t="s">
        <v>30</v>
      </c>
      <c r="M60" s="1565"/>
      <c r="N60" s="1565"/>
      <c r="O60" s="1565"/>
      <c r="P60" s="1565"/>
      <c r="Q60" s="1565"/>
      <c r="R60" s="1565"/>
      <c r="S60" s="1565"/>
      <c r="T60" s="1565"/>
      <c r="U60" s="1565"/>
      <c r="V60" s="1673"/>
      <c r="W60" s="677"/>
      <c r="X60" s="675"/>
      <c r="Y60" s="675"/>
      <c r="Z60" s="676"/>
      <c r="AA60" s="675"/>
      <c r="AB60" s="675"/>
      <c r="AC60" s="675"/>
      <c r="AD60" s="674"/>
      <c r="AE60" s="1672"/>
      <c r="AF60" s="1565"/>
      <c r="AG60" s="1565"/>
      <c r="AH60" s="1673"/>
      <c r="AI60" s="1672"/>
      <c r="AJ60" s="1565"/>
      <c r="AK60" s="1565"/>
      <c r="AL60" s="1673"/>
    </row>
    <row r="61" spans="1:45" s="396" customFormat="1" ht="27.9" customHeight="1" x14ac:dyDescent="0.35">
      <c r="A61" s="673"/>
      <c r="B61" s="1690" t="s">
        <v>131</v>
      </c>
      <c r="C61" s="1690"/>
      <c r="D61" s="1690"/>
      <c r="E61" s="1690"/>
      <c r="F61" s="1690"/>
      <c r="G61" s="678"/>
      <c r="H61" s="678"/>
      <c r="I61" s="1681"/>
      <c r="J61" s="1682"/>
      <c r="K61" s="1683"/>
      <c r="L61" s="1672" t="s">
        <v>74</v>
      </c>
      <c r="M61" s="1565"/>
      <c r="N61" s="1565"/>
      <c r="O61" s="1565"/>
      <c r="P61" s="1565"/>
      <c r="Q61" s="1565"/>
      <c r="R61" s="1565"/>
      <c r="S61" s="1565"/>
      <c r="T61" s="1565"/>
      <c r="U61" s="1565"/>
      <c r="V61" s="1673"/>
      <c r="W61" s="677"/>
      <c r="X61" s="675"/>
      <c r="Y61" s="675"/>
      <c r="Z61" s="676"/>
      <c r="AA61" s="675"/>
      <c r="AB61" s="675">
        <v>6</v>
      </c>
      <c r="AC61" s="675"/>
      <c r="AD61" s="674"/>
      <c r="AE61" s="1672">
        <v>2</v>
      </c>
      <c r="AF61" s="1565"/>
      <c r="AG61" s="1565"/>
      <c r="AH61" s="1673"/>
      <c r="AI61" s="1672">
        <v>4</v>
      </c>
      <c r="AJ61" s="1565"/>
      <c r="AK61" s="1565"/>
      <c r="AL61" s="1673"/>
    </row>
    <row r="62" spans="1:45" s="396" customFormat="1" ht="27.9" customHeight="1" x14ac:dyDescent="0.35">
      <c r="A62" s="673"/>
      <c r="B62" s="1690" t="s">
        <v>132</v>
      </c>
      <c r="C62" s="1690"/>
      <c r="D62" s="680"/>
      <c r="E62" s="679"/>
      <c r="F62" s="679"/>
      <c r="G62" s="678"/>
      <c r="H62" s="678"/>
      <c r="I62" s="1681"/>
      <c r="J62" s="1682"/>
      <c r="K62" s="1683"/>
      <c r="L62" s="1672" t="s">
        <v>20</v>
      </c>
      <c r="M62" s="1565"/>
      <c r="N62" s="1565"/>
      <c r="O62" s="1565"/>
      <c r="P62" s="1565"/>
      <c r="Q62" s="1565"/>
      <c r="R62" s="1565"/>
      <c r="S62" s="1565"/>
      <c r="T62" s="1565"/>
      <c r="U62" s="1565"/>
      <c r="V62" s="1673"/>
      <c r="W62" s="677"/>
      <c r="X62" s="675"/>
      <c r="Y62" s="675"/>
      <c r="Z62" s="676"/>
      <c r="AA62" s="675"/>
      <c r="AB62" s="675"/>
      <c r="AC62" s="675">
        <v>1</v>
      </c>
      <c r="AD62" s="674"/>
      <c r="AE62" s="1672">
        <v>1</v>
      </c>
      <c r="AF62" s="1565"/>
      <c r="AG62" s="1565"/>
      <c r="AH62" s="1673"/>
      <c r="AI62" s="1672"/>
      <c r="AJ62" s="1565"/>
      <c r="AK62" s="1565"/>
      <c r="AL62" s="1673"/>
    </row>
    <row r="63" spans="1:45" s="396" customFormat="1" ht="27.9" customHeight="1" thickBot="1" x14ac:dyDescent="0.4">
      <c r="A63" s="673"/>
      <c r="B63" s="1690" t="s">
        <v>133</v>
      </c>
      <c r="C63" s="1690"/>
      <c r="D63" s="1690"/>
      <c r="E63" s="1690"/>
      <c r="F63" s="1690"/>
      <c r="G63" s="1690"/>
      <c r="H63" s="1691"/>
      <c r="I63" s="1684"/>
      <c r="J63" s="1685"/>
      <c r="K63" s="1686"/>
      <c r="L63" s="1692" t="s">
        <v>31</v>
      </c>
      <c r="M63" s="1693"/>
      <c r="N63" s="1693"/>
      <c r="O63" s="1693"/>
      <c r="P63" s="1693"/>
      <c r="Q63" s="1693"/>
      <c r="R63" s="1693"/>
      <c r="S63" s="1693"/>
      <c r="T63" s="1693"/>
      <c r="U63" s="1693"/>
      <c r="V63" s="1694"/>
      <c r="W63" s="672"/>
      <c r="X63" s="670"/>
      <c r="Y63" s="670"/>
      <c r="Z63" s="671"/>
      <c r="AA63" s="670"/>
      <c r="AB63" s="670"/>
      <c r="AC63" s="670"/>
      <c r="AD63" s="669"/>
      <c r="AE63" s="1692"/>
      <c r="AF63" s="1693"/>
      <c r="AG63" s="1693"/>
      <c r="AH63" s="1694"/>
      <c r="AI63" s="1692"/>
      <c r="AJ63" s="1693"/>
      <c r="AK63" s="1693"/>
      <c r="AL63" s="1694"/>
    </row>
    <row r="64" spans="1:45" s="396" customFormat="1" ht="27.9" customHeight="1" thickBot="1" x14ac:dyDescent="0.4">
      <c r="A64" s="668"/>
      <c r="B64" s="668"/>
      <c r="C64" s="667"/>
      <c r="D64" s="666"/>
      <c r="E64" s="666"/>
      <c r="F64" s="666"/>
      <c r="G64" s="616"/>
      <c r="H64" s="616"/>
      <c r="I64" s="616"/>
      <c r="J64" s="619"/>
      <c r="K64" s="617"/>
      <c r="L64" s="617"/>
      <c r="M64" s="617"/>
      <c r="N64" s="665"/>
      <c r="O64" s="664"/>
      <c r="P64" s="664"/>
      <c r="Q64" s="664"/>
      <c r="R64" s="664"/>
      <c r="S64" s="664"/>
      <c r="T64" s="664"/>
      <c r="U64" s="664"/>
      <c r="V64" s="664"/>
      <c r="W64" s="664"/>
      <c r="X64" s="664"/>
      <c r="Y64" s="664"/>
      <c r="Z64" s="664"/>
      <c r="AA64" s="664"/>
      <c r="AB64" s="664"/>
      <c r="AC64" s="664"/>
      <c r="AD64" s="664"/>
      <c r="AE64" s="664"/>
      <c r="AF64" s="664"/>
      <c r="AG64" s="664"/>
      <c r="AH64" s="664"/>
      <c r="AI64" s="664"/>
      <c r="AJ64" s="616"/>
      <c r="AK64" s="616"/>
      <c r="AL64" s="616"/>
    </row>
    <row r="65" spans="1:242" s="396" customFormat="1" ht="42" customHeight="1" thickBot="1" x14ac:dyDescent="0.4">
      <c r="A65" s="663">
        <v>1</v>
      </c>
      <c r="B65" s="1373" t="s">
        <v>48</v>
      </c>
      <c r="C65" s="1372"/>
      <c r="D65" s="1372"/>
      <c r="E65" s="1372"/>
      <c r="F65" s="1372"/>
      <c r="G65" s="1372"/>
      <c r="H65" s="1372"/>
      <c r="I65" s="1372"/>
      <c r="J65" s="1372"/>
      <c r="K65" s="1374"/>
      <c r="L65" s="403">
        <v>22.5</v>
      </c>
      <c r="M65" s="402">
        <f>L65*30</f>
        <v>675</v>
      </c>
      <c r="N65" s="1373" t="s">
        <v>134</v>
      </c>
      <c r="O65" s="1372"/>
      <c r="P65" s="1372"/>
      <c r="Q65" s="1372"/>
      <c r="R65" s="1372"/>
      <c r="S65" s="1372"/>
      <c r="T65" s="1372"/>
      <c r="U65" s="1372"/>
      <c r="V65" s="1372"/>
      <c r="W65" s="1372"/>
      <c r="X65" s="1372"/>
      <c r="Y65" s="1372"/>
      <c r="Z65" s="1372"/>
      <c r="AA65" s="1372"/>
      <c r="AB65" s="1372"/>
      <c r="AC65" s="1372"/>
      <c r="AD65" s="1372"/>
      <c r="AE65" s="1372"/>
      <c r="AF65" s="1372"/>
      <c r="AG65" s="1372"/>
      <c r="AH65" s="1372"/>
      <c r="AI65" s="1372"/>
      <c r="AJ65" s="1372"/>
      <c r="AK65" s="1372"/>
      <c r="AL65" s="1374"/>
    </row>
    <row r="66" spans="1:242" s="616" customFormat="1" ht="10.5" customHeight="1" x14ac:dyDescent="0.3">
      <c r="J66" s="656"/>
      <c r="L66" s="617"/>
      <c r="M66" s="617"/>
      <c r="N66" s="617"/>
      <c r="O66" s="617"/>
      <c r="P66" s="617"/>
      <c r="Q66" s="617"/>
      <c r="R66" s="617"/>
      <c r="S66" s="617"/>
      <c r="T66" s="617"/>
      <c r="U66" s="617"/>
      <c r="V66" s="617"/>
    </row>
    <row r="67" spans="1:242" s="401" customFormat="1" ht="32.25" customHeight="1" thickBot="1" x14ac:dyDescent="0.45">
      <c r="A67" s="1697" t="s">
        <v>98</v>
      </c>
      <c r="B67" s="1697"/>
      <c r="C67" s="1697"/>
      <c r="D67" s="1697"/>
      <c r="E67" s="1697"/>
      <c r="F67" s="1697"/>
      <c r="G67" s="1697"/>
      <c r="H67" s="1697"/>
      <c r="I67" s="1697"/>
      <c r="J67" s="1697"/>
      <c r="K67" s="1697"/>
      <c r="L67" s="633"/>
      <c r="M67" s="1698" t="s">
        <v>135</v>
      </c>
      <c r="N67" s="1698"/>
      <c r="O67" s="1698"/>
      <c r="P67" s="1698"/>
      <c r="Q67" s="1698"/>
      <c r="R67" s="1698"/>
      <c r="S67" s="1698"/>
      <c r="T67" s="1698"/>
      <c r="U67" s="1698"/>
      <c r="V67" s="1698"/>
      <c r="W67" s="1698"/>
      <c r="X67" s="1698"/>
      <c r="Y67" s="1698"/>
      <c r="Z67" s="1698"/>
      <c r="AA67" s="1698"/>
      <c r="AB67" s="1698"/>
      <c r="AC67" s="1698"/>
      <c r="AD67" s="1698"/>
      <c r="AE67" s="1698"/>
      <c r="AF67" s="1698"/>
      <c r="AG67" s="1698"/>
      <c r="AH67" s="1698"/>
      <c r="AI67" s="1698"/>
      <c r="AJ67" s="1698"/>
    </row>
    <row r="68" spans="1:242" s="616" customFormat="1" ht="48" customHeight="1" thickBot="1" x14ac:dyDescent="0.45">
      <c r="A68" s="662" t="s">
        <v>69</v>
      </c>
      <c r="B68" s="1699" t="s">
        <v>99</v>
      </c>
      <c r="C68" s="1700"/>
      <c r="D68" s="1701" t="s">
        <v>100</v>
      </c>
      <c r="E68" s="1702"/>
      <c r="F68" s="1703"/>
      <c r="G68" s="1704" t="s">
        <v>101</v>
      </c>
      <c r="H68" s="1702"/>
      <c r="I68" s="1705"/>
      <c r="J68" s="1701" t="s">
        <v>102</v>
      </c>
      <c r="K68" s="1705"/>
      <c r="L68" s="661"/>
      <c r="M68" s="550" t="s">
        <v>69</v>
      </c>
      <c r="N68" s="1706" t="s">
        <v>136</v>
      </c>
      <c r="O68" s="1707"/>
      <c r="P68" s="1707"/>
      <c r="Q68" s="1707"/>
      <c r="R68" s="1707"/>
      <c r="S68" s="1707"/>
      <c r="T68" s="1707"/>
      <c r="U68" s="1707"/>
      <c r="V68" s="1707"/>
      <c r="W68" s="1707"/>
      <c r="X68" s="1707"/>
      <c r="Y68" s="1707"/>
      <c r="Z68" s="1707"/>
      <c r="AA68" s="1707"/>
      <c r="AB68" s="1707"/>
      <c r="AC68" s="1707"/>
      <c r="AD68" s="1708"/>
      <c r="AE68" s="1709" t="s">
        <v>100</v>
      </c>
      <c r="AF68" s="1710"/>
      <c r="AG68" s="1710"/>
      <c r="AH68" s="1710"/>
      <c r="AI68" s="1710"/>
      <c r="AJ68" s="1711"/>
      <c r="AK68" s="401"/>
      <c r="AL68" s="401"/>
    </row>
    <row r="69" spans="1:242" s="401" customFormat="1" ht="39" customHeight="1" x14ac:dyDescent="0.4">
      <c r="A69" s="660" t="s">
        <v>97</v>
      </c>
      <c r="B69" s="1728" t="s">
        <v>103</v>
      </c>
      <c r="C69" s="1651"/>
      <c r="D69" s="1729" t="s">
        <v>275</v>
      </c>
      <c r="E69" s="1730"/>
      <c r="F69" s="1731"/>
      <c r="G69" s="1732">
        <v>5</v>
      </c>
      <c r="H69" s="1733"/>
      <c r="I69" s="1734"/>
      <c r="J69" s="1735">
        <v>8</v>
      </c>
      <c r="K69" s="1734"/>
      <c r="L69" s="657"/>
      <c r="M69" s="659">
        <v>1</v>
      </c>
      <c r="N69" s="1736" t="s">
        <v>104</v>
      </c>
      <c r="O69" s="1402"/>
      <c r="P69" s="1402"/>
      <c r="Q69" s="1402"/>
      <c r="R69" s="1402"/>
      <c r="S69" s="1402"/>
      <c r="T69" s="1402"/>
      <c r="U69" s="1402"/>
      <c r="V69" s="1402"/>
      <c r="W69" s="1402"/>
      <c r="X69" s="1402"/>
      <c r="Y69" s="1402"/>
      <c r="Z69" s="1402"/>
      <c r="AA69" s="1402"/>
      <c r="AB69" s="1402"/>
      <c r="AC69" s="1402"/>
      <c r="AD69" s="1737"/>
      <c r="AE69" s="1729" t="s">
        <v>212</v>
      </c>
      <c r="AF69" s="1730"/>
      <c r="AG69" s="1730"/>
      <c r="AH69" s="1730"/>
      <c r="AI69" s="1730"/>
      <c r="AJ69" s="1738"/>
    </row>
    <row r="70" spans="1:242" s="401" customFormat="1" ht="28.5" customHeight="1" thickBot="1" x14ac:dyDescent="0.45">
      <c r="A70" s="658"/>
      <c r="B70" s="1716"/>
      <c r="C70" s="1657"/>
      <c r="D70" s="1717"/>
      <c r="E70" s="1718"/>
      <c r="F70" s="1719"/>
      <c r="G70" s="1720"/>
      <c r="H70" s="1721"/>
      <c r="I70" s="1722"/>
      <c r="J70" s="1723"/>
      <c r="K70" s="1722"/>
      <c r="L70" s="657"/>
      <c r="M70" s="989"/>
      <c r="N70" s="1724"/>
      <c r="O70" s="1410"/>
      <c r="P70" s="1410"/>
      <c r="Q70" s="1410"/>
      <c r="R70" s="1410"/>
      <c r="S70" s="1410"/>
      <c r="T70" s="1410"/>
      <c r="U70" s="1410"/>
      <c r="V70" s="1410"/>
      <c r="W70" s="1410"/>
      <c r="X70" s="1410"/>
      <c r="Y70" s="1410"/>
      <c r="Z70" s="1410"/>
      <c r="AA70" s="1410"/>
      <c r="AB70" s="1410"/>
      <c r="AC70" s="1410"/>
      <c r="AD70" s="1411"/>
      <c r="AE70" s="1725"/>
      <c r="AF70" s="1726"/>
      <c r="AG70" s="1726"/>
      <c r="AH70" s="1726"/>
      <c r="AI70" s="1726"/>
      <c r="AJ70" s="1727"/>
    </row>
    <row r="71" spans="1:242" s="401" customFormat="1" ht="31.2" customHeight="1" x14ac:dyDescent="0.4">
      <c r="A71" s="616"/>
      <c r="B71" s="616"/>
      <c r="C71" s="616"/>
      <c r="D71" s="616"/>
      <c r="E71" s="616"/>
      <c r="F71" s="616"/>
      <c r="G71" s="616"/>
      <c r="H71" s="616"/>
      <c r="I71" s="616"/>
      <c r="J71" s="656"/>
      <c r="K71" s="616"/>
      <c r="L71" s="617"/>
      <c r="M71" s="617"/>
      <c r="N71" s="617"/>
      <c r="O71" s="617"/>
      <c r="P71" s="617"/>
      <c r="Q71" s="617"/>
      <c r="R71" s="617"/>
      <c r="S71" s="617"/>
      <c r="T71" s="617"/>
      <c r="U71" s="617"/>
      <c r="V71" s="617"/>
      <c r="W71" s="616"/>
      <c r="X71" s="616"/>
      <c r="Y71" s="616"/>
      <c r="Z71" s="616"/>
      <c r="AA71" s="616"/>
      <c r="AB71" s="616"/>
      <c r="AC71" s="616"/>
      <c r="AD71" s="616"/>
      <c r="AE71" s="616"/>
      <c r="AF71" s="616"/>
      <c r="AG71" s="616"/>
      <c r="AH71" s="616"/>
      <c r="AI71" s="616"/>
      <c r="AJ71" s="616"/>
      <c r="AK71" s="616"/>
      <c r="AL71" s="616"/>
    </row>
    <row r="72" spans="1:242" s="401" customFormat="1" ht="41.25" customHeight="1" thickBot="1" x14ac:dyDescent="0.45">
      <c r="A72" s="1399" t="s">
        <v>105</v>
      </c>
      <c r="B72" s="1399"/>
      <c r="C72" s="1399"/>
      <c r="D72" s="1399"/>
      <c r="E72" s="1399"/>
      <c r="F72" s="1399"/>
      <c r="G72" s="1399"/>
      <c r="H72" s="1399"/>
      <c r="I72" s="1399"/>
      <c r="J72" s="1399"/>
      <c r="K72" s="1399"/>
      <c r="L72" s="1399"/>
      <c r="M72" s="1399"/>
      <c r="N72" s="1399"/>
      <c r="O72" s="1399"/>
      <c r="P72" s="655"/>
      <c r="Q72" s="379"/>
      <c r="R72" s="379"/>
      <c r="S72" s="654"/>
      <c r="T72" s="654"/>
      <c r="U72" s="654"/>
      <c r="V72" s="654"/>
      <c r="W72" s="654"/>
      <c r="X72" s="654"/>
      <c r="Y72" s="654"/>
      <c r="Z72" s="654"/>
      <c r="AA72" s="654"/>
      <c r="AB72" s="654"/>
      <c r="AC72" s="654"/>
      <c r="AD72" s="654"/>
      <c r="AE72" s="654"/>
      <c r="AF72" s="654"/>
      <c r="AG72" s="654"/>
      <c r="AH72" s="654"/>
      <c r="AI72" s="654"/>
      <c r="AJ72" s="654"/>
      <c r="AK72" s="654"/>
      <c r="AL72" s="616"/>
    </row>
    <row r="73" spans="1:242" s="616" customFormat="1" ht="12" customHeight="1" x14ac:dyDescent="0.35">
      <c r="A73" s="1753" t="s">
        <v>106</v>
      </c>
      <c r="B73" s="1754"/>
      <c r="C73" s="1753" t="s">
        <v>107</v>
      </c>
      <c r="D73" s="1754"/>
      <c r="E73" s="1753" t="s">
        <v>108</v>
      </c>
      <c r="F73" s="1757"/>
      <c r="G73" s="1757"/>
      <c r="H73" s="1757"/>
      <c r="I73" s="1757"/>
      <c r="J73" s="1757"/>
      <c r="K73" s="1757"/>
      <c r="L73" s="1757"/>
      <c r="M73" s="1757"/>
      <c r="N73" s="1757"/>
      <c r="O73" s="1757"/>
      <c r="P73" s="1754"/>
      <c r="Q73" s="1712" t="s">
        <v>109</v>
      </c>
      <c r="R73" s="1713"/>
      <c r="S73" s="1714" t="s">
        <v>110</v>
      </c>
      <c r="T73" s="1715"/>
      <c r="U73" s="653"/>
      <c r="V73" s="653"/>
      <c r="W73" s="396"/>
      <c r="X73" s="638"/>
      <c r="Y73" s="638"/>
      <c r="Z73" s="638"/>
      <c r="AA73" s="638"/>
      <c r="AB73" s="638"/>
      <c r="AC73" s="638"/>
      <c r="AD73" s="396"/>
      <c r="AE73" s="633"/>
      <c r="AF73" s="633"/>
      <c r="AG73" s="396"/>
      <c r="AH73" s="633"/>
      <c r="AI73" s="633"/>
      <c r="AJ73" s="633"/>
      <c r="AK73" s="396"/>
      <c r="AL73" s="396"/>
    </row>
    <row r="74" spans="1:242" s="616" customFormat="1" ht="30" customHeight="1" thickBot="1" x14ac:dyDescent="0.4">
      <c r="A74" s="1755"/>
      <c r="B74" s="1756"/>
      <c r="C74" s="1755"/>
      <c r="D74" s="1756"/>
      <c r="E74" s="1755"/>
      <c r="F74" s="1758"/>
      <c r="G74" s="1758"/>
      <c r="H74" s="1758"/>
      <c r="I74" s="1758"/>
      <c r="J74" s="1758"/>
      <c r="K74" s="1758"/>
      <c r="L74" s="1758"/>
      <c r="M74" s="1758"/>
      <c r="N74" s="1758"/>
      <c r="O74" s="1758"/>
      <c r="P74" s="1756"/>
      <c r="Q74" s="652" t="s">
        <v>111</v>
      </c>
      <c r="R74" s="651" t="s">
        <v>112</v>
      </c>
      <c r="S74" s="651" t="s">
        <v>111</v>
      </c>
      <c r="T74" s="634" t="s">
        <v>112</v>
      </c>
      <c r="U74" s="650"/>
      <c r="V74" s="650"/>
      <c r="W74" s="649"/>
      <c r="X74" s="649"/>
      <c r="Y74" s="649"/>
      <c r="Z74" s="649"/>
      <c r="AA74" s="649"/>
      <c r="AB74" s="649"/>
      <c r="AC74" s="649"/>
      <c r="AD74" s="648"/>
      <c r="AE74" s="648"/>
      <c r="AF74" s="648"/>
      <c r="AG74" s="648"/>
      <c r="AH74" s="648"/>
      <c r="AI74" s="648"/>
      <c r="AJ74" s="648"/>
      <c r="AK74" s="630"/>
      <c r="AL74" s="630"/>
    </row>
    <row r="75" spans="1:242" s="624" customFormat="1" ht="51.75" customHeight="1" x14ac:dyDescent="0.4">
      <c r="A75" s="1739" t="s">
        <v>113</v>
      </c>
      <c r="B75" s="1740"/>
      <c r="C75" s="1741">
        <v>21</v>
      </c>
      <c r="D75" s="1742"/>
      <c r="E75" s="1743" t="s">
        <v>168</v>
      </c>
      <c r="F75" s="1744"/>
      <c r="G75" s="1744"/>
      <c r="H75" s="1744"/>
      <c r="I75" s="1744"/>
      <c r="J75" s="1744"/>
      <c r="K75" s="1744"/>
      <c r="L75" s="1744"/>
      <c r="M75" s="1744"/>
      <c r="N75" s="1744"/>
      <c r="O75" s="1744"/>
      <c r="P75" s="1745"/>
      <c r="Q75" s="646">
        <v>23</v>
      </c>
      <c r="R75" s="645">
        <v>0</v>
      </c>
      <c r="S75" s="644">
        <f>Q75*C75</f>
        <v>483</v>
      </c>
      <c r="T75" s="643">
        <f>C75*R75</f>
        <v>0</v>
      </c>
      <c r="U75" s="396"/>
      <c r="V75" s="396"/>
      <c r="W75" s="396"/>
      <c r="X75" s="633"/>
      <c r="Y75" s="633"/>
      <c r="Z75" s="633"/>
      <c r="AA75" s="633"/>
      <c r="AB75" s="633"/>
      <c r="AC75" s="633"/>
      <c r="AD75" s="396"/>
      <c r="AE75" s="633"/>
      <c r="AF75" s="401"/>
      <c r="AG75" s="396"/>
      <c r="AH75" s="638"/>
      <c r="AI75" s="396"/>
      <c r="AJ75" s="625"/>
      <c r="AK75" s="632"/>
      <c r="AL75" s="396"/>
      <c r="AM75" s="396"/>
      <c r="AN75" s="396"/>
      <c r="AO75" s="396"/>
      <c r="AP75" s="396"/>
      <c r="AQ75" s="396"/>
      <c r="AR75" s="396"/>
      <c r="AS75" s="396"/>
      <c r="AT75" s="396"/>
      <c r="AU75" s="396"/>
      <c r="AV75" s="396"/>
      <c r="AW75" s="396"/>
      <c r="AX75" s="396"/>
      <c r="AY75" s="396"/>
      <c r="AZ75" s="396"/>
      <c r="BA75" s="396"/>
      <c r="BB75" s="396"/>
      <c r="BC75" s="396"/>
      <c r="BD75" s="396"/>
      <c r="BE75" s="396"/>
      <c r="BF75" s="396"/>
      <c r="BG75" s="396"/>
      <c r="BH75" s="396"/>
      <c r="BI75" s="396"/>
      <c r="BJ75" s="396"/>
      <c r="BK75" s="396"/>
      <c r="BL75" s="396"/>
      <c r="BM75" s="396"/>
      <c r="BN75" s="396"/>
      <c r="BO75" s="396"/>
      <c r="BP75" s="396"/>
      <c r="BQ75" s="396"/>
      <c r="BR75" s="396"/>
      <c r="BS75" s="396"/>
      <c r="BT75" s="396"/>
      <c r="BU75" s="396"/>
      <c r="BV75" s="396"/>
      <c r="BW75" s="396"/>
      <c r="BX75" s="396"/>
      <c r="BY75" s="396"/>
      <c r="BZ75" s="396"/>
      <c r="CA75" s="396"/>
      <c r="CB75" s="396"/>
      <c r="CC75" s="396"/>
      <c r="CD75" s="396"/>
      <c r="CE75" s="396"/>
      <c r="CF75" s="396"/>
      <c r="CG75" s="396"/>
      <c r="CH75" s="396"/>
      <c r="CI75" s="396"/>
      <c r="CJ75" s="396"/>
      <c r="CK75" s="396"/>
      <c r="CL75" s="396"/>
      <c r="CM75" s="396"/>
      <c r="CN75" s="396"/>
      <c r="CO75" s="396"/>
      <c r="CP75" s="396"/>
      <c r="CQ75" s="396"/>
      <c r="CR75" s="396"/>
      <c r="CS75" s="396"/>
      <c r="CT75" s="396"/>
      <c r="CU75" s="396"/>
      <c r="CV75" s="396"/>
      <c r="CW75" s="396"/>
      <c r="CX75" s="396"/>
      <c r="CY75" s="396"/>
      <c r="CZ75" s="396"/>
      <c r="DA75" s="396"/>
      <c r="DB75" s="396"/>
      <c r="DC75" s="396"/>
      <c r="DD75" s="396"/>
      <c r="DE75" s="396"/>
      <c r="DF75" s="396"/>
      <c r="DG75" s="396"/>
      <c r="DH75" s="396"/>
      <c r="DI75" s="396"/>
      <c r="DJ75" s="396"/>
      <c r="DK75" s="396"/>
      <c r="DL75" s="396"/>
      <c r="DM75" s="396"/>
      <c r="DN75" s="396"/>
      <c r="DO75" s="396"/>
      <c r="DP75" s="396"/>
      <c r="DQ75" s="396"/>
      <c r="DR75" s="396"/>
      <c r="DS75" s="396"/>
      <c r="DT75" s="396"/>
      <c r="DU75" s="396"/>
      <c r="DV75" s="396"/>
      <c r="DW75" s="396"/>
      <c r="DX75" s="396"/>
      <c r="DY75" s="396"/>
      <c r="DZ75" s="396"/>
      <c r="EA75" s="396"/>
      <c r="EB75" s="396"/>
      <c r="EC75" s="396"/>
      <c r="ED75" s="396"/>
      <c r="EE75" s="396"/>
      <c r="EF75" s="396"/>
      <c r="EG75" s="396"/>
      <c r="EH75" s="396"/>
      <c r="EI75" s="396"/>
      <c r="EJ75" s="396"/>
      <c r="EK75" s="396"/>
      <c r="EL75" s="396"/>
      <c r="EM75" s="396"/>
      <c r="EN75" s="396"/>
      <c r="EO75" s="396"/>
      <c r="EP75" s="396"/>
      <c r="EQ75" s="396"/>
      <c r="ER75" s="396"/>
      <c r="ES75" s="396"/>
      <c r="ET75" s="396"/>
      <c r="EU75" s="396"/>
      <c r="EV75" s="396"/>
      <c r="EW75" s="396"/>
      <c r="EX75" s="396"/>
      <c r="EY75" s="396"/>
      <c r="EZ75" s="396"/>
      <c r="FA75" s="396"/>
      <c r="FB75" s="396"/>
      <c r="FC75" s="396"/>
      <c r="FD75" s="396"/>
      <c r="FE75" s="396"/>
      <c r="FF75" s="396"/>
      <c r="FG75" s="396"/>
      <c r="FH75" s="396"/>
      <c r="FI75" s="396"/>
      <c r="FJ75" s="396"/>
      <c r="FK75" s="396"/>
      <c r="FL75" s="396"/>
      <c r="FM75" s="396"/>
      <c r="FN75" s="396"/>
      <c r="FO75" s="396"/>
      <c r="FP75" s="396"/>
      <c r="FQ75" s="396"/>
      <c r="FR75" s="396"/>
      <c r="FS75" s="396"/>
      <c r="FT75" s="396"/>
      <c r="FU75" s="396"/>
      <c r="FV75" s="396"/>
      <c r="FW75" s="396"/>
      <c r="FX75" s="396"/>
      <c r="FY75" s="396"/>
      <c r="FZ75" s="396"/>
      <c r="GA75" s="396"/>
      <c r="GB75" s="396"/>
      <c r="GC75" s="396"/>
      <c r="GD75" s="396"/>
      <c r="GE75" s="396"/>
      <c r="GF75" s="396"/>
      <c r="GG75" s="396"/>
      <c r="GH75" s="396"/>
      <c r="GI75" s="396"/>
      <c r="GJ75" s="396"/>
      <c r="GK75" s="396"/>
      <c r="GL75" s="396"/>
      <c r="GM75" s="396"/>
      <c r="GN75" s="396"/>
      <c r="GO75" s="396"/>
      <c r="GP75" s="396"/>
      <c r="GQ75" s="396"/>
      <c r="GR75" s="396"/>
      <c r="GS75" s="396"/>
      <c r="GT75" s="396"/>
      <c r="GU75" s="396"/>
      <c r="GV75" s="396"/>
      <c r="GW75" s="396"/>
      <c r="GX75" s="396"/>
      <c r="GY75" s="396"/>
      <c r="GZ75" s="396"/>
      <c r="HA75" s="396"/>
      <c r="HB75" s="396"/>
      <c r="HC75" s="396"/>
      <c r="HD75" s="396"/>
      <c r="HE75" s="396"/>
      <c r="HF75" s="396"/>
      <c r="HG75" s="396"/>
      <c r="HH75" s="396"/>
      <c r="HI75" s="396"/>
      <c r="HJ75" s="396"/>
      <c r="HK75" s="396"/>
      <c r="HL75" s="396"/>
      <c r="HM75" s="396"/>
      <c r="HN75" s="396"/>
      <c r="HO75" s="396"/>
      <c r="HP75" s="396"/>
      <c r="HQ75" s="396"/>
      <c r="HR75" s="396"/>
      <c r="HS75" s="396"/>
      <c r="HT75" s="396"/>
      <c r="HU75" s="396"/>
      <c r="HV75" s="396"/>
      <c r="HW75" s="396"/>
      <c r="HX75" s="396"/>
      <c r="HY75" s="396"/>
      <c r="HZ75" s="396"/>
      <c r="IA75" s="396"/>
      <c r="IB75" s="396"/>
      <c r="IC75" s="396"/>
      <c r="ID75" s="396"/>
      <c r="IE75" s="396"/>
      <c r="IF75" s="396"/>
      <c r="IG75" s="396"/>
      <c r="IH75" s="396"/>
    </row>
    <row r="76" spans="1:242" s="647" customFormat="1" ht="40.5" customHeight="1" x14ac:dyDescent="0.4">
      <c r="A76" s="1746" t="s">
        <v>114</v>
      </c>
      <c r="B76" s="1747"/>
      <c r="C76" s="1748">
        <v>2</v>
      </c>
      <c r="D76" s="1749"/>
      <c r="E76" s="1750" t="s">
        <v>287</v>
      </c>
      <c r="F76" s="1751"/>
      <c r="G76" s="1751"/>
      <c r="H76" s="1751"/>
      <c r="I76" s="1751"/>
      <c r="J76" s="1751"/>
      <c r="K76" s="1751"/>
      <c r="L76" s="1751"/>
      <c r="M76" s="1751"/>
      <c r="N76" s="1751"/>
      <c r="O76" s="1751"/>
      <c r="P76" s="1752"/>
      <c r="Q76" s="642">
        <v>23</v>
      </c>
      <c r="R76" s="641">
        <v>0</v>
      </c>
      <c r="S76" s="640">
        <f>Q76*C76</f>
        <v>46</v>
      </c>
      <c r="T76" s="639">
        <f>C76*R76</f>
        <v>0</v>
      </c>
      <c r="U76" s="396"/>
      <c r="V76" s="396"/>
      <c r="W76" s="396"/>
      <c r="X76" s="633"/>
      <c r="Y76" s="633"/>
      <c r="Z76" s="633"/>
      <c r="AA76" s="633"/>
      <c r="AB76" s="633"/>
      <c r="AC76" s="633"/>
      <c r="AD76" s="396"/>
      <c r="AE76" s="633"/>
      <c r="AF76" s="401"/>
      <c r="AG76" s="396"/>
      <c r="AH76" s="638"/>
      <c r="AI76" s="396"/>
      <c r="AJ76" s="625"/>
      <c r="AK76" s="632"/>
      <c r="AL76" s="396"/>
      <c r="AM76" s="630"/>
      <c r="AN76" s="630"/>
      <c r="AO76" s="630"/>
      <c r="AP76" s="630"/>
      <c r="AQ76" s="630"/>
      <c r="AR76" s="630"/>
      <c r="AS76" s="630"/>
      <c r="AT76" s="630"/>
      <c r="AU76" s="630"/>
      <c r="AV76" s="630"/>
      <c r="AW76" s="630"/>
      <c r="AX76" s="630"/>
      <c r="AY76" s="630"/>
      <c r="AZ76" s="630"/>
      <c r="BA76" s="630"/>
      <c r="BB76" s="630"/>
      <c r="BC76" s="630"/>
      <c r="BD76" s="630"/>
      <c r="BE76" s="630"/>
      <c r="BF76" s="630"/>
      <c r="BG76" s="630"/>
      <c r="BH76" s="630"/>
      <c r="BI76" s="630"/>
      <c r="BJ76" s="630"/>
      <c r="BK76" s="630"/>
      <c r="BL76" s="630"/>
      <c r="BM76" s="630"/>
      <c r="BN76" s="630"/>
      <c r="BO76" s="630"/>
      <c r="BP76" s="630"/>
      <c r="BQ76" s="630"/>
      <c r="BR76" s="630"/>
      <c r="BS76" s="630"/>
      <c r="BT76" s="630"/>
      <c r="BU76" s="630"/>
      <c r="BV76" s="630"/>
      <c r="BW76" s="630"/>
      <c r="BX76" s="630"/>
      <c r="BY76" s="630"/>
      <c r="BZ76" s="630"/>
      <c r="CA76" s="630"/>
      <c r="CB76" s="630"/>
      <c r="CC76" s="630"/>
      <c r="CD76" s="630"/>
      <c r="CE76" s="630"/>
      <c r="CF76" s="630"/>
      <c r="CG76" s="630"/>
      <c r="CH76" s="630"/>
      <c r="CI76" s="630"/>
      <c r="CJ76" s="630"/>
      <c r="CK76" s="630"/>
      <c r="CL76" s="630"/>
      <c r="CM76" s="630"/>
      <c r="CN76" s="630"/>
      <c r="CO76" s="630"/>
      <c r="CP76" s="630"/>
      <c r="CQ76" s="630"/>
      <c r="CR76" s="630"/>
      <c r="CS76" s="630"/>
      <c r="CT76" s="630"/>
      <c r="CU76" s="630"/>
      <c r="CV76" s="630"/>
      <c r="CW76" s="630"/>
      <c r="CX76" s="630"/>
      <c r="CY76" s="630"/>
      <c r="CZ76" s="630"/>
      <c r="DA76" s="630"/>
      <c r="DB76" s="630"/>
      <c r="DC76" s="630"/>
      <c r="DD76" s="630"/>
      <c r="DE76" s="630"/>
      <c r="DF76" s="630"/>
      <c r="DG76" s="630"/>
      <c r="DH76" s="630"/>
      <c r="DI76" s="630"/>
      <c r="DJ76" s="630"/>
      <c r="DK76" s="630"/>
      <c r="DL76" s="630"/>
      <c r="DM76" s="630"/>
      <c r="DN76" s="630"/>
      <c r="DO76" s="630"/>
      <c r="DP76" s="630"/>
      <c r="DQ76" s="630"/>
      <c r="DR76" s="630"/>
      <c r="DS76" s="630"/>
      <c r="DT76" s="630"/>
      <c r="DU76" s="630"/>
      <c r="DV76" s="630"/>
      <c r="DW76" s="630"/>
      <c r="DX76" s="630"/>
      <c r="DY76" s="630"/>
      <c r="DZ76" s="630"/>
      <c r="EA76" s="630"/>
      <c r="EB76" s="630"/>
      <c r="EC76" s="630"/>
      <c r="ED76" s="630"/>
      <c r="EE76" s="630"/>
      <c r="EF76" s="630"/>
      <c r="EG76" s="630"/>
      <c r="EH76" s="630"/>
      <c r="EI76" s="630"/>
      <c r="EJ76" s="630"/>
      <c r="EK76" s="630"/>
      <c r="EL76" s="630"/>
      <c r="EM76" s="630"/>
      <c r="EN76" s="630"/>
      <c r="EO76" s="630"/>
      <c r="EP76" s="630"/>
      <c r="EQ76" s="630"/>
      <c r="ER76" s="630"/>
      <c r="ES76" s="630"/>
      <c r="ET76" s="630"/>
      <c r="EU76" s="630"/>
      <c r="EV76" s="630"/>
      <c r="EW76" s="630"/>
      <c r="EX76" s="630"/>
      <c r="EY76" s="630"/>
      <c r="EZ76" s="630"/>
      <c r="FA76" s="630"/>
      <c r="FB76" s="630"/>
      <c r="FC76" s="630"/>
      <c r="FD76" s="630"/>
      <c r="FE76" s="630"/>
      <c r="FF76" s="630"/>
      <c r="FG76" s="630"/>
      <c r="FH76" s="630"/>
      <c r="FI76" s="630"/>
      <c r="FJ76" s="630"/>
      <c r="FK76" s="630"/>
      <c r="FL76" s="630"/>
      <c r="FM76" s="630"/>
      <c r="FN76" s="630"/>
      <c r="FO76" s="630"/>
      <c r="FP76" s="630"/>
      <c r="FQ76" s="630"/>
      <c r="FR76" s="630"/>
      <c r="FS76" s="630"/>
      <c r="FT76" s="630"/>
      <c r="FU76" s="630"/>
      <c r="FV76" s="630"/>
      <c r="FW76" s="630"/>
      <c r="FX76" s="630"/>
      <c r="FY76" s="630"/>
      <c r="FZ76" s="630"/>
      <c r="GA76" s="630"/>
      <c r="GB76" s="630"/>
      <c r="GC76" s="630"/>
      <c r="GD76" s="630"/>
      <c r="GE76" s="630"/>
      <c r="GF76" s="630"/>
      <c r="GG76" s="630"/>
      <c r="GH76" s="630"/>
      <c r="GI76" s="630"/>
      <c r="GJ76" s="630"/>
      <c r="GK76" s="630"/>
      <c r="GL76" s="630"/>
      <c r="GM76" s="630"/>
      <c r="GN76" s="630"/>
      <c r="GO76" s="630"/>
      <c r="GP76" s="630"/>
      <c r="GQ76" s="630"/>
      <c r="GR76" s="630"/>
      <c r="GS76" s="630"/>
      <c r="GT76" s="630"/>
      <c r="GU76" s="630"/>
      <c r="GV76" s="630"/>
      <c r="GW76" s="630"/>
      <c r="GX76" s="630"/>
      <c r="GY76" s="630"/>
      <c r="GZ76" s="630"/>
      <c r="HA76" s="630"/>
      <c r="HB76" s="630"/>
      <c r="HC76" s="630"/>
      <c r="HD76" s="630"/>
      <c r="HE76" s="630"/>
      <c r="HF76" s="630"/>
      <c r="HG76" s="630"/>
      <c r="HH76" s="630"/>
      <c r="HI76" s="630"/>
      <c r="HJ76" s="630"/>
      <c r="HK76" s="630"/>
      <c r="HL76" s="630"/>
      <c r="HM76" s="630"/>
      <c r="HN76" s="630"/>
      <c r="HO76" s="630"/>
      <c r="HP76" s="630"/>
      <c r="HQ76" s="630"/>
      <c r="HR76" s="630"/>
      <c r="HS76" s="630"/>
      <c r="HT76" s="630"/>
      <c r="HU76" s="630"/>
      <c r="HV76" s="630"/>
      <c r="HW76" s="630"/>
      <c r="HX76" s="630"/>
      <c r="HY76" s="630"/>
      <c r="HZ76" s="630"/>
      <c r="IA76" s="630"/>
      <c r="IB76" s="630"/>
      <c r="IC76" s="630"/>
      <c r="ID76" s="630"/>
      <c r="IE76" s="630"/>
      <c r="IF76" s="630"/>
      <c r="IG76" s="630"/>
      <c r="IH76" s="630"/>
    </row>
    <row r="77" spans="1:242" s="624" customFormat="1" ht="54.75" customHeight="1" thickBot="1" x14ac:dyDescent="0.45">
      <c r="A77" s="1760" t="s">
        <v>137</v>
      </c>
      <c r="B77" s="1761"/>
      <c r="C77" s="1762" t="s">
        <v>115</v>
      </c>
      <c r="D77" s="1763"/>
      <c r="E77" s="1764" t="s">
        <v>168</v>
      </c>
      <c r="F77" s="1765"/>
      <c r="G77" s="1765"/>
      <c r="H77" s="1765"/>
      <c r="I77" s="1765"/>
      <c r="J77" s="1765"/>
      <c r="K77" s="1765"/>
      <c r="L77" s="1765"/>
      <c r="M77" s="1765"/>
      <c r="N77" s="1765"/>
      <c r="O77" s="1765"/>
      <c r="P77" s="1766"/>
      <c r="Q77" s="637">
        <v>23</v>
      </c>
      <c r="R77" s="636">
        <v>0</v>
      </c>
      <c r="S77" s="635">
        <f>Q77*2</f>
        <v>46</v>
      </c>
      <c r="T77" s="634">
        <v>0</v>
      </c>
      <c r="U77" s="396"/>
      <c r="V77" s="396"/>
      <c r="W77" s="396"/>
      <c r="X77" s="633"/>
      <c r="Y77" s="633"/>
      <c r="Z77" s="633"/>
      <c r="AA77" s="633"/>
      <c r="AB77" s="633"/>
      <c r="AC77" s="633"/>
      <c r="AD77" s="396"/>
      <c r="AE77" s="633"/>
      <c r="AF77" s="401"/>
      <c r="AG77" s="396"/>
      <c r="AH77" s="579"/>
      <c r="AI77" s="396"/>
      <c r="AJ77" s="579"/>
      <c r="AK77" s="632"/>
      <c r="AL77" s="396"/>
      <c r="AM77" s="396"/>
      <c r="AN77" s="396"/>
      <c r="AO77" s="396"/>
      <c r="AP77" s="396"/>
      <c r="AQ77" s="396"/>
      <c r="AR77" s="396"/>
      <c r="AS77" s="396"/>
      <c r="AT77" s="396"/>
      <c r="AU77" s="396"/>
      <c r="AV77" s="396"/>
      <c r="AW77" s="396"/>
      <c r="AX77" s="396"/>
      <c r="AY77" s="396"/>
      <c r="AZ77" s="396"/>
      <c r="BA77" s="396"/>
      <c r="BB77" s="396"/>
      <c r="BC77" s="396"/>
      <c r="BD77" s="396"/>
      <c r="BE77" s="396"/>
      <c r="BF77" s="396"/>
      <c r="BG77" s="396"/>
      <c r="BH77" s="396"/>
      <c r="BI77" s="396"/>
      <c r="BJ77" s="396"/>
      <c r="BK77" s="396"/>
      <c r="BL77" s="396"/>
      <c r="BM77" s="396"/>
      <c r="BN77" s="396"/>
      <c r="BO77" s="396"/>
      <c r="BP77" s="396"/>
      <c r="BQ77" s="396"/>
      <c r="BR77" s="396"/>
      <c r="BS77" s="396"/>
      <c r="BT77" s="396"/>
      <c r="BU77" s="396"/>
      <c r="BV77" s="396"/>
      <c r="BW77" s="396"/>
      <c r="BX77" s="396"/>
      <c r="BY77" s="396"/>
      <c r="BZ77" s="396"/>
      <c r="CA77" s="396"/>
      <c r="CB77" s="396"/>
      <c r="CC77" s="396"/>
      <c r="CD77" s="396"/>
      <c r="CE77" s="396"/>
      <c r="CF77" s="396"/>
      <c r="CG77" s="396"/>
      <c r="CH77" s="396"/>
      <c r="CI77" s="396"/>
      <c r="CJ77" s="396"/>
      <c r="CK77" s="396"/>
      <c r="CL77" s="396"/>
      <c r="CM77" s="396"/>
      <c r="CN77" s="396"/>
      <c r="CO77" s="396"/>
      <c r="CP77" s="396"/>
      <c r="CQ77" s="396"/>
      <c r="CR77" s="396"/>
      <c r="CS77" s="396"/>
      <c r="CT77" s="396"/>
      <c r="CU77" s="396"/>
      <c r="CV77" s="396"/>
      <c r="CW77" s="396"/>
      <c r="CX77" s="396"/>
      <c r="CY77" s="396"/>
      <c r="CZ77" s="396"/>
      <c r="DA77" s="396"/>
      <c r="DB77" s="396"/>
      <c r="DC77" s="396"/>
      <c r="DD77" s="396"/>
      <c r="DE77" s="396"/>
      <c r="DF77" s="396"/>
      <c r="DG77" s="396"/>
      <c r="DH77" s="396"/>
      <c r="DI77" s="396"/>
      <c r="DJ77" s="396"/>
      <c r="DK77" s="396"/>
      <c r="DL77" s="396"/>
      <c r="DM77" s="396"/>
      <c r="DN77" s="396"/>
      <c r="DO77" s="396"/>
      <c r="DP77" s="396"/>
      <c r="DQ77" s="396"/>
      <c r="DR77" s="396"/>
      <c r="DS77" s="396"/>
      <c r="DT77" s="396"/>
      <c r="DU77" s="396"/>
      <c r="DV77" s="396"/>
      <c r="DW77" s="396"/>
      <c r="DX77" s="396"/>
      <c r="DY77" s="396"/>
      <c r="DZ77" s="396"/>
      <c r="EA77" s="396"/>
      <c r="EB77" s="396"/>
      <c r="EC77" s="396"/>
      <c r="ED77" s="396"/>
      <c r="EE77" s="396"/>
      <c r="EF77" s="396"/>
      <c r="EG77" s="396"/>
      <c r="EH77" s="396"/>
      <c r="EI77" s="396"/>
      <c r="EJ77" s="396"/>
      <c r="EK77" s="396"/>
      <c r="EL77" s="396"/>
      <c r="EM77" s="396"/>
      <c r="EN77" s="396"/>
      <c r="EO77" s="396"/>
      <c r="EP77" s="396"/>
      <c r="EQ77" s="396"/>
      <c r="ER77" s="396"/>
      <c r="ES77" s="396"/>
      <c r="ET77" s="396"/>
      <c r="EU77" s="396"/>
      <c r="EV77" s="396"/>
      <c r="EW77" s="396"/>
      <c r="EX77" s="396"/>
      <c r="EY77" s="396"/>
      <c r="EZ77" s="396"/>
      <c r="FA77" s="396"/>
      <c r="FB77" s="396"/>
      <c r="FC77" s="396"/>
      <c r="FD77" s="396"/>
      <c r="FE77" s="396"/>
      <c r="FF77" s="396"/>
      <c r="FG77" s="396"/>
      <c r="FH77" s="396"/>
      <c r="FI77" s="396"/>
      <c r="FJ77" s="396"/>
      <c r="FK77" s="396"/>
      <c r="FL77" s="396"/>
      <c r="FM77" s="396"/>
      <c r="FN77" s="396"/>
      <c r="FO77" s="396"/>
      <c r="FP77" s="396"/>
      <c r="FQ77" s="396"/>
      <c r="FR77" s="396"/>
      <c r="FS77" s="396"/>
      <c r="FT77" s="396"/>
      <c r="FU77" s="396"/>
      <c r="FV77" s="396"/>
      <c r="FW77" s="396"/>
      <c r="FX77" s="396"/>
      <c r="FY77" s="396"/>
      <c r="FZ77" s="396"/>
      <c r="GA77" s="396"/>
      <c r="GB77" s="396"/>
      <c r="GC77" s="396"/>
      <c r="GD77" s="396"/>
      <c r="GE77" s="396"/>
      <c r="GF77" s="396"/>
      <c r="GG77" s="396"/>
      <c r="GH77" s="396"/>
      <c r="GI77" s="396"/>
      <c r="GJ77" s="396"/>
      <c r="GK77" s="396"/>
      <c r="GL77" s="396"/>
      <c r="GM77" s="396"/>
      <c r="GN77" s="396"/>
      <c r="GO77" s="396"/>
      <c r="GP77" s="396"/>
      <c r="GQ77" s="396"/>
      <c r="GR77" s="396"/>
      <c r="GS77" s="396"/>
      <c r="GT77" s="396"/>
      <c r="GU77" s="396"/>
      <c r="GV77" s="396"/>
      <c r="GW77" s="396"/>
      <c r="GX77" s="396"/>
      <c r="GY77" s="396"/>
      <c r="GZ77" s="396"/>
      <c r="HA77" s="396"/>
      <c r="HB77" s="396"/>
      <c r="HC77" s="396"/>
      <c r="HD77" s="396"/>
      <c r="HE77" s="396"/>
      <c r="HF77" s="396"/>
      <c r="HG77" s="396"/>
      <c r="HH77" s="396"/>
      <c r="HI77" s="396"/>
      <c r="HJ77" s="396"/>
      <c r="HK77" s="396"/>
      <c r="HL77" s="396"/>
      <c r="HM77" s="396"/>
      <c r="HN77" s="396"/>
      <c r="HO77" s="396"/>
      <c r="HP77" s="396"/>
      <c r="HQ77" s="396"/>
      <c r="HR77" s="396"/>
      <c r="HS77" s="396"/>
      <c r="HT77" s="396"/>
      <c r="HU77" s="396"/>
      <c r="HV77" s="396"/>
      <c r="HW77" s="396"/>
      <c r="HX77" s="396"/>
      <c r="HY77" s="396"/>
      <c r="HZ77" s="396"/>
      <c r="IA77" s="396"/>
      <c r="IB77" s="396"/>
      <c r="IC77" s="396"/>
      <c r="ID77" s="396"/>
      <c r="IE77" s="396"/>
      <c r="IF77" s="396"/>
      <c r="IG77" s="396"/>
      <c r="IH77" s="396"/>
    </row>
    <row r="78" spans="1:242" s="624" customFormat="1" ht="30.75" customHeight="1" thickBot="1" x14ac:dyDescent="0.45">
      <c r="A78" s="1767" t="s">
        <v>116</v>
      </c>
      <c r="B78" s="1768"/>
      <c r="C78" s="1454">
        <v>25</v>
      </c>
      <c r="D78" s="1456"/>
      <c r="E78" s="396"/>
      <c r="F78" s="396"/>
      <c r="G78" s="396"/>
      <c r="H78" s="396"/>
      <c r="I78" s="396"/>
      <c r="J78" s="630"/>
      <c r="K78" s="396"/>
      <c r="L78" s="396"/>
      <c r="M78" s="396"/>
      <c r="N78" s="396"/>
      <c r="O78" s="396"/>
      <c r="P78" s="1769" t="s">
        <v>116</v>
      </c>
      <c r="Q78" s="1769"/>
      <c r="R78" s="1770"/>
      <c r="S78" s="629">
        <f>SUM(S75:S77)</f>
        <v>575</v>
      </c>
      <c r="T78" s="628">
        <f>SUM(T75:T77)</f>
        <v>0</v>
      </c>
      <c r="U78" s="396"/>
      <c r="V78" s="396"/>
      <c r="W78" s="627"/>
      <c r="X78" s="627"/>
      <c r="Y78" s="401"/>
      <c r="Z78" s="401"/>
      <c r="AA78" s="401"/>
      <c r="AB78" s="401"/>
      <c r="AC78" s="396"/>
      <c r="AD78" s="626"/>
      <c r="AE78" s="626"/>
      <c r="AF78" s="626"/>
      <c r="AG78" s="396"/>
      <c r="AH78" s="625"/>
      <c r="AI78" s="396"/>
      <c r="AJ78" s="625"/>
      <c r="AK78" s="396"/>
      <c r="AL78" s="396"/>
      <c r="AM78" s="396"/>
      <c r="AN78" s="396"/>
      <c r="AO78" s="396"/>
      <c r="AP78" s="396"/>
      <c r="AQ78" s="396"/>
      <c r="AR78" s="396"/>
      <c r="AS78" s="396"/>
      <c r="AT78" s="396"/>
      <c r="AU78" s="396"/>
      <c r="AV78" s="396"/>
      <c r="AW78" s="396"/>
      <c r="AX78" s="396"/>
      <c r="AY78" s="396"/>
      <c r="AZ78" s="396"/>
      <c r="BA78" s="396"/>
      <c r="BB78" s="396"/>
      <c r="BC78" s="396"/>
      <c r="BD78" s="396"/>
      <c r="BE78" s="396"/>
      <c r="BF78" s="396"/>
      <c r="BG78" s="396"/>
      <c r="BH78" s="396"/>
      <c r="BI78" s="396"/>
      <c r="BJ78" s="396"/>
      <c r="BK78" s="396"/>
      <c r="BL78" s="396"/>
      <c r="BM78" s="396"/>
      <c r="BN78" s="396"/>
      <c r="BO78" s="396"/>
      <c r="BP78" s="396"/>
      <c r="BQ78" s="396"/>
      <c r="BR78" s="396"/>
      <c r="BS78" s="396"/>
      <c r="BT78" s="396"/>
      <c r="BU78" s="396"/>
      <c r="BV78" s="396"/>
      <c r="BW78" s="396"/>
      <c r="BX78" s="396"/>
      <c r="BY78" s="396"/>
      <c r="BZ78" s="396"/>
      <c r="CA78" s="396"/>
      <c r="CB78" s="396"/>
      <c r="CC78" s="396"/>
      <c r="CD78" s="396"/>
      <c r="CE78" s="396"/>
      <c r="CF78" s="396"/>
      <c r="CG78" s="396"/>
      <c r="CH78" s="396"/>
      <c r="CI78" s="396"/>
      <c r="CJ78" s="396"/>
      <c r="CK78" s="396"/>
      <c r="CL78" s="396"/>
      <c r="CM78" s="396"/>
      <c r="CN78" s="396"/>
      <c r="CO78" s="396"/>
      <c r="CP78" s="396"/>
      <c r="CQ78" s="396"/>
      <c r="CR78" s="396"/>
      <c r="CS78" s="396"/>
      <c r="CT78" s="396"/>
      <c r="CU78" s="396"/>
      <c r="CV78" s="396"/>
      <c r="CW78" s="396"/>
      <c r="CX78" s="396"/>
      <c r="CY78" s="396"/>
      <c r="CZ78" s="396"/>
      <c r="DA78" s="396"/>
      <c r="DB78" s="396"/>
      <c r="DC78" s="396"/>
      <c r="DD78" s="396"/>
      <c r="DE78" s="396"/>
      <c r="DF78" s="396"/>
      <c r="DG78" s="396"/>
      <c r="DH78" s="396"/>
      <c r="DI78" s="396"/>
      <c r="DJ78" s="396"/>
      <c r="DK78" s="396"/>
      <c r="DL78" s="396"/>
      <c r="DM78" s="396"/>
      <c r="DN78" s="396"/>
      <c r="DO78" s="396"/>
      <c r="DP78" s="396"/>
      <c r="DQ78" s="396"/>
      <c r="DR78" s="396"/>
      <c r="DS78" s="396"/>
      <c r="DT78" s="396"/>
      <c r="DU78" s="396"/>
      <c r="DV78" s="396"/>
      <c r="DW78" s="396"/>
      <c r="DX78" s="396"/>
      <c r="DY78" s="396"/>
      <c r="DZ78" s="396"/>
      <c r="EA78" s="396"/>
      <c r="EB78" s="396"/>
      <c r="EC78" s="396"/>
      <c r="ED78" s="396"/>
      <c r="EE78" s="396"/>
      <c r="EF78" s="396"/>
      <c r="EG78" s="396"/>
      <c r="EH78" s="396"/>
      <c r="EI78" s="396"/>
      <c r="EJ78" s="396"/>
      <c r="EK78" s="396"/>
      <c r="EL78" s="396"/>
      <c r="EM78" s="396"/>
      <c r="EN78" s="396"/>
      <c r="EO78" s="396"/>
      <c r="EP78" s="396"/>
      <c r="EQ78" s="396"/>
      <c r="ER78" s="396"/>
      <c r="ES78" s="396"/>
      <c r="ET78" s="396"/>
      <c r="EU78" s="396"/>
      <c r="EV78" s="396"/>
      <c r="EW78" s="396"/>
      <c r="EX78" s="396"/>
      <c r="EY78" s="396"/>
      <c r="EZ78" s="396"/>
      <c r="FA78" s="396"/>
      <c r="FB78" s="396"/>
      <c r="FC78" s="396"/>
      <c r="FD78" s="396"/>
      <c r="FE78" s="396"/>
      <c r="FF78" s="396"/>
      <c r="FG78" s="396"/>
      <c r="FH78" s="396"/>
      <c r="FI78" s="396"/>
      <c r="FJ78" s="396"/>
      <c r="FK78" s="396"/>
      <c r="FL78" s="396"/>
      <c r="FM78" s="396"/>
      <c r="FN78" s="396"/>
      <c r="FO78" s="396"/>
      <c r="FP78" s="396"/>
      <c r="FQ78" s="396"/>
      <c r="FR78" s="396"/>
      <c r="FS78" s="396"/>
      <c r="FT78" s="396"/>
      <c r="FU78" s="396"/>
      <c r="FV78" s="396"/>
      <c r="FW78" s="396"/>
      <c r="FX78" s="396"/>
      <c r="FY78" s="396"/>
      <c r="FZ78" s="396"/>
      <c r="GA78" s="396"/>
      <c r="GB78" s="396"/>
      <c r="GC78" s="396"/>
      <c r="GD78" s="396"/>
      <c r="GE78" s="396"/>
      <c r="GF78" s="396"/>
      <c r="GG78" s="396"/>
      <c r="GH78" s="396"/>
      <c r="GI78" s="396"/>
      <c r="GJ78" s="396"/>
      <c r="GK78" s="396"/>
      <c r="GL78" s="396"/>
      <c r="GM78" s="396"/>
      <c r="GN78" s="396"/>
      <c r="GO78" s="396"/>
      <c r="GP78" s="396"/>
      <c r="GQ78" s="396"/>
      <c r="GR78" s="396"/>
      <c r="GS78" s="396"/>
      <c r="GT78" s="396"/>
      <c r="GU78" s="396"/>
      <c r="GV78" s="396"/>
      <c r="GW78" s="396"/>
      <c r="GX78" s="396"/>
      <c r="GY78" s="396"/>
      <c r="GZ78" s="396"/>
      <c r="HA78" s="396"/>
      <c r="HB78" s="396"/>
      <c r="HC78" s="396"/>
      <c r="HD78" s="396"/>
      <c r="HE78" s="396"/>
      <c r="HF78" s="396"/>
      <c r="HG78" s="396"/>
      <c r="HH78" s="396"/>
      <c r="HI78" s="396"/>
      <c r="HJ78" s="396"/>
      <c r="HK78" s="396"/>
      <c r="HL78" s="396"/>
      <c r="HM78" s="396"/>
      <c r="HN78" s="396"/>
      <c r="HO78" s="396"/>
      <c r="HP78" s="396"/>
      <c r="HQ78" s="396"/>
      <c r="HR78" s="396"/>
      <c r="HS78" s="396"/>
      <c r="HT78" s="396"/>
      <c r="HU78" s="396"/>
      <c r="HV78" s="396"/>
      <c r="HW78" s="396"/>
      <c r="HX78" s="396"/>
      <c r="HY78" s="396"/>
      <c r="HZ78" s="396"/>
      <c r="IA78" s="396"/>
      <c r="IB78" s="396"/>
      <c r="IC78" s="396"/>
      <c r="ID78" s="396"/>
      <c r="IE78" s="396"/>
      <c r="IF78" s="396"/>
      <c r="IG78" s="396"/>
      <c r="IH78" s="396"/>
    </row>
    <row r="79" spans="1:242" s="631" customFormat="1" ht="31.5" customHeight="1" x14ac:dyDescent="0.35">
      <c r="A79" s="623"/>
      <c r="B79" s="616"/>
      <c r="C79" s="622"/>
      <c r="D79" s="621"/>
      <c r="E79" s="620"/>
      <c r="F79" s="620"/>
      <c r="G79" s="616"/>
      <c r="H79" s="616"/>
      <c r="I79" s="616"/>
      <c r="J79" s="619"/>
      <c r="K79" s="617"/>
      <c r="L79" s="617"/>
      <c r="M79" s="617"/>
      <c r="N79" s="618"/>
      <c r="O79" s="617"/>
      <c r="P79" s="617"/>
      <c r="Q79" s="617"/>
      <c r="R79" s="617"/>
      <c r="S79" s="617"/>
      <c r="T79" s="617"/>
      <c r="U79" s="617"/>
      <c r="V79" s="617"/>
      <c r="W79" s="617"/>
      <c r="X79" s="617"/>
      <c r="Y79" s="617"/>
      <c r="Z79" s="617"/>
      <c r="AA79" s="617"/>
      <c r="AB79" s="617"/>
      <c r="AC79" s="617"/>
      <c r="AD79" s="617"/>
      <c r="AE79" s="617"/>
      <c r="AF79" s="617"/>
      <c r="AG79" s="617"/>
      <c r="AH79" s="617"/>
      <c r="AI79" s="617"/>
      <c r="AJ79" s="616"/>
      <c r="AK79" s="616"/>
      <c r="AL79" s="616"/>
      <c r="AM79" s="396"/>
      <c r="AN79" s="396"/>
      <c r="AO79" s="396"/>
      <c r="AP79" s="396"/>
      <c r="AQ79" s="396"/>
      <c r="AR79" s="396"/>
      <c r="AS79" s="396"/>
      <c r="AT79" s="396"/>
      <c r="AU79" s="396"/>
      <c r="AV79" s="396"/>
      <c r="AW79" s="396"/>
      <c r="AX79" s="396"/>
      <c r="AY79" s="396"/>
      <c r="AZ79" s="396"/>
      <c r="BA79" s="396"/>
      <c r="BB79" s="396"/>
      <c r="BC79" s="396"/>
      <c r="BD79" s="396"/>
      <c r="BE79" s="396"/>
      <c r="BF79" s="396"/>
      <c r="BG79" s="396"/>
      <c r="BH79" s="396"/>
      <c r="BI79" s="396"/>
      <c r="BJ79" s="396"/>
      <c r="BK79" s="396"/>
      <c r="BL79" s="396"/>
      <c r="BM79" s="396"/>
      <c r="BN79" s="396"/>
      <c r="BO79" s="396"/>
      <c r="BP79" s="396"/>
      <c r="BQ79" s="396"/>
      <c r="BR79" s="396"/>
      <c r="BS79" s="396"/>
      <c r="BT79" s="396"/>
      <c r="BU79" s="396"/>
      <c r="BV79" s="396"/>
      <c r="BW79" s="396"/>
      <c r="BX79" s="396"/>
      <c r="BY79" s="396"/>
      <c r="BZ79" s="396"/>
      <c r="CA79" s="396"/>
      <c r="CB79" s="396"/>
      <c r="CC79" s="396"/>
      <c r="CD79" s="396"/>
      <c r="CE79" s="396"/>
      <c r="CF79" s="396"/>
      <c r="CG79" s="396"/>
      <c r="CH79" s="396"/>
      <c r="CI79" s="396"/>
      <c r="CJ79" s="396"/>
      <c r="CK79" s="396"/>
      <c r="CL79" s="396"/>
      <c r="CM79" s="396"/>
      <c r="CN79" s="396"/>
      <c r="CO79" s="396"/>
      <c r="CP79" s="396"/>
      <c r="CQ79" s="396"/>
      <c r="CR79" s="396"/>
      <c r="CS79" s="396"/>
      <c r="CT79" s="396"/>
      <c r="CU79" s="396"/>
      <c r="CV79" s="396"/>
      <c r="CW79" s="396"/>
      <c r="CX79" s="396"/>
      <c r="CY79" s="396"/>
      <c r="CZ79" s="396"/>
      <c r="DA79" s="396"/>
      <c r="DB79" s="396"/>
      <c r="DC79" s="396"/>
      <c r="DD79" s="396"/>
      <c r="DE79" s="396"/>
      <c r="DF79" s="396"/>
      <c r="DG79" s="396"/>
      <c r="DH79" s="396"/>
      <c r="DI79" s="396"/>
      <c r="DJ79" s="396"/>
      <c r="DK79" s="396"/>
      <c r="DL79" s="396"/>
      <c r="DM79" s="396"/>
      <c r="DN79" s="396"/>
      <c r="DO79" s="396"/>
      <c r="DP79" s="396"/>
      <c r="DQ79" s="396"/>
      <c r="DR79" s="396"/>
      <c r="DS79" s="396"/>
      <c r="DT79" s="396"/>
      <c r="DU79" s="396"/>
      <c r="DV79" s="396"/>
      <c r="DW79" s="396"/>
      <c r="DX79" s="396"/>
      <c r="DY79" s="396"/>
      <c r="DZ79" s="396"/>
      <c r="EA79" s="396"/>
      <c r="EB79" s="396"/>
      <c r="EC79" s="396"/>
      <c r="ED79" s="396"/>
      <c r="EE79" s="396"/>
      <c r="EF79" s="396"/>
      <c r="EG79" s="396"/>
      <c r="EH79" s="396"/>
      <c r="EI79" s="396"/>
      <c r="EJ79" s="396"/>
      <c r="EK79" s="396"/>
      <c r="EL79" s="396"/>
      <c r="EM79" s="396"/>
      <c r="EN79" s="396"/>
      <c r="EO79" s="396"/>
      <c r="EP79" s="396"/>
      <c r="EQ79" s="396"/>
      <c r="ER79" s="396"/>
      <c r="ES79" s="396"/>
      <c r="ET79" s="396"/>
      <c r="EU79" s="396"/>
      <c r="EV79" s="396"/>
      <c r="EW79" s="396"/>
      <c r="EX79" s="396"/>
      <c r="EY79" s="396"/>
      <c r="EZ79" s="396"/>
      <c r="FA79" s="396"/>
      <c r="FB79" s="396"/>
      <c r="FC79" s="396"/>
      <c r="FD79" s="396"/>
      <c r="FE79" s="396"/>
      <c r="FF79" s="396"/>
      <c r="FG79" s="396"/>
      <c r="FH79" s="396"/>
      <c r="FI79" s="396"/>
      <c r="FJ79" s="396"/>
      <c r="FK79" s="396"/>
      <c r="FL79" s="396"/>
      <c r="FM79" s="396"/>
      <c r="FN79" s="396"/>
      <c r="FO79" s="396"/>
      <c r="FP79" s="396"/>
      <c r="FQ79" s="396"/>
      <c r="FR79" s="396"/>
      <c r="FS79" s="396"/>
      <c r="FT79" s="396"/>
      <c r="FU79" s="396"/>
      <c r="FV79" s="396"/>
      <c r="FW79" s="396"/>
      <c r="FX79" s="396"/>
      <c r="FY79" s="396"/>
      <c r="FZ79" s="396"/>
      <c r="GA79" s="396"/>
      <c r="GB79" s="396"/>
      <c r="GC79" s="396"/>
      <c r="GD79" s="396"/>
      <c r="GE79" s="396"/>
      <c r="GF79" s="396"/>
      <c r="GG79" s="396"/>
      <c r="GH79" s="396"/>
      <c r="GI79" s="396"/>
      <c r="GJ79" s="396"/>
      <c r="GK79" s="396"/>
      <c r="GL79" s="396"/>
      <c r="GM79" s="396"/>
      <c r="GN79" s="396"/>
      <c r="GO79" s="396"/>
      <c r="GP79" s="396"/>
      <c r="GQ79" s="396"/>
      <c r="GR79" s="396"/>
      <c r="GS79" s="396"/>
      <c r="GT79" s="396"/>
      <c r="GU79" s="396"/>
      <c r="GV79" s="396"/>
      <c r="GW79" s="396"/>
      <c r="GX79" s="396"/>
      <c r="GY79" s="396"/>
      <c r="GZ79" s="396"/>
      <c r="HA79" s="396"/>
      <c r="HB79" s="396"/>
      <c r="HC79" s="396"/>
      <c r="HD79" s="396"/>
      <c r="HE79" s="396"/>
      <c r="HF79" s="396"/>
      <c r="HG79" s="396"/>
      <c r="HH79" s="396"/>
      <c r="HI79" s="396"/>
      <c r="HJ79" s="396"/>
      <c r="HK79" s="396"/>
      <c r="HL79" s="396"/>
      <c r="HM79" s="396"/>
      <c r="HN79" s="396"/>
      <c r="HO79" s="396"/>
      <c r="HP79" s="396"/>
      <c r="HQ79" s="396"/>
      <c r="HR79" s="396"/>
      <c r="HS79" s="396"/>
      <c r="HT79" s="396"/>
      <c r="HU79" s="396"/>
      <c r="HV79" s="396"/>
      <c r="HW79" s="396"/>
      <c r="HX79" s="396"/>
      <c r="HY79" s="396"/>
      <c r="HZ79" s="396"/>
      <c r="IA79" s="396"/>
      <c r="IB79" s="396"/>
      <c r="IC79" s="396"/>
      <c r="ID79" s="396"/>
      <c r="IE79" s="396"/>
      <c r="IF79" s="396"/>
      <c r="IG79" s="396"/>
      <c r="IH79" s="396"/>
    </row>
    <row r="80" spans="1:242" s="624" customFormat="1" ht="27.75" customHeight="1" x14ac:dyDescent="0.4">
      <c r="A80" s="1759" t="s">
        <v>117</v>
      </c>
      <c r="B80" s="1759"/>
      <c r="C80" s="1759"/>
      <c r="D80" s="1759"/>
      <c r="E80" s="1759"/>
      <c r="F80" s="1759"/>
      <c r="G80" s="1759"/>
      <c r="H80" s="1759"/>
      <c r="I80" s="1759"/>
      <c r="J80" s="614"/>
      <c r="K80" s="613"/>
      <c r="L80" s="613"/>
      <c r="M80" s="613"/>
      <c r="N80" s="612"/>
      <c r="O80" s="612"/>
      <c r="P80" s="612"/>
      <c r="Q80" s="612"/>
      <c r="R80" s="612"/>
      <c r="S80" s="612"/>
      <c r="T80" s="612"/>
      <c r="U80" s="612"/>
      <c r="V80" s="612"/>
      <c r="W80" s="612"/>
      <c r="X80" s="612"/>
      <c r="Y80" s="612"/>
      <c r="Z80" s="612"/>
      <c r="AA80" s="612"/>
      <c r="AB80" s="612"/>
      <c r="AC80" s="612"/>
      <c r="AD80" s="612"/>
      <c r="AE80" s="612"/>
      <c r="AF80" s="612"/>
      <c r="AG80" s="612"/>
      <c r="AH80" s="612"/>
      <c r="AI80" s="612"/>
      <c r="AJ80" s="401"/>
      <c r="AK80" s="401"/>
      <c r="AL80" s="401"/>
      <c r="AM80" s="396"/>
      <c r="AN80" s="396"/>
      <c r="AO80" s="396"/>
      <c r="AP80" s="396"/>
      <c r="AQ80" s="396"/>
      <c r="AR80" s="396"/>
      <c r="AS80" s="396"/>
      <c r="AT80" s="396"/>
      <c r="AU80" s="396"/>
      <c r="AV80" s="396"/>
      <c r="AW80" s="396"/>
      <c r="AX80" s="396"/>
      <c r="AY80" s="396"/>
      <c r="AZ80" s="396"/>
      <c r="BA80" s="396"/>
      <c r="BB80" s="396"/>
      <c r="BC80" s="396"/>
      <c r="BD80" s="396"/>
      <c r="BE80" s="396"/>
      <c r="BF80" s="396"/>
      <c r="BG80" s="396"/>
      <c r="BH80" s="396"/>
      <c r="BI80" s="396"/>
      <c r="BJ80" s="396"/>
      <c r="BK80" s="396"/>
      <c r="BL80" s="396"/>
      <c r="BM80" s="396"/>
      <c r="BN80" s="396"/>
      <c r="BO80" s="396"/>
      <c r="BP80" s="396"/>
      <c r="BQ80" s="396"/>
      <c r="BR80" s="396"/>
      <c r="BS80" s="396"/>
      <c r="BT80" s="396"/>
      <c r="BU80" s="396"/>
      <c r="BV80" s="396"/>
      <c r="BW80" s="396"/>
      <c r="BX80" s="396"/>
      <c r="BY80" s="396"/>
      <c r="BZ80" s="396"/>
      <c r="CA80" s="396"/>
      <c r="CB80" s="396"/>
      <c r="CC80" s="396"/>
      <c r="CD80" s="396"/>
      <c r="CE80" s="396"/>
      <c r="CF80" s="396"/>
      <c r="CG80" s="396"/>
      <c r="CH80" s="396"/>
      <c r="CI80" s="396"/>
      <c r="CJ80" s="396"/>
      <c r="CK80" s="396"/>
      <c r="CL80" s="396"/>
      <c r="CM80" s="396"/>
      <c r="CN80" s="396"/>
      <c r="CO80" s="396"/>
      <c r="CP80" s="396"/>
      <c r="CQ80" s="396"/>
      <c r="CR80" s="396"/>
      <c r="CS80" s="396"/>
      <c r="CT80" s="396"/>
      <c r="CU80" s="396"/>
      <c r="CV80" s="396"/>
      <c r="CW80" s="396"/>
      <c r="CX80" s="396"/>
      <c r="CY80" s="396"/>
      <c r="CZ80" s="396"/>
      <c r="DA80" s="396"/>
      <c r="DB80" s="396"/>
      <c r="DC80" s="396"/>
      <c r="DD80" s="396"/>
      <c r="DE80" s="396"/>
      <c r="DF80" s="396"/>
      <c r="DG80" s="396"/>
      <c r="DH80" s="396"/>
      <c r="DI80" s="396"/>
      <c r="DJ80" s="396"/>
      <c r="DK80" s="396"/>
      <c r="DL80" s="396"/>
      <c r="DM80" s="396"/>
      <c r="DN80" s="396"/>
      <c r="DO80" s="396"/>
      <c r="DP80" s="396"/>
      <c r="DQ80" s="396"/>
      <c r="DR80" s="396"/>
      <c r="DS80" s="396"/>
      <c r="DT80" s="396"/>
      <c r="DU80" s="396"/>
      <c r="DV80" s="396"/>
      <c r="DW80" s="396"/>
      <c r="DX80" s="396"/>
      <c r="DY80" s="396"/>
      <c r="DZ80" s="396"/>
      <c r="EA80" s="396"/>
      <c r="EB80" s="396"/>
      <c r="EC80" s="396"/>
      <c r="ED80" s="396"/>
      <c r="EE80" s="396"/>
      <c r="EF80" s="396"/>
      <c r="EG80" s="396"/>
      <c r="EH80" s="396"/>
      <c r="EI80" s="396"/>
      <c r="EJ80" s="396"/>
      <c r="EK80" s="396"/>
      <c r="EL80" s="396"/>
      <c r="EM80" s="396"/>
      <c r="EN80" s="396"/>
      <c r="EO80" s="396"/>
      <c r="EP80" s="396"/>
      <c r="EQ80" s="396"/>
      <c r="ER80" s="396"/>
      <c r="ES80" s="396"/>
      <c r="ET80" s="396"/>
      <c r="EU80" s="396"/>
      <c r="EV80" s="396"/>
      <c r="EW80" s="396"/>
      <c r="EX80" s="396"/>
      <c r="EY80" s="396"/>
      <c r="EZ80" s="396"/>
      <c r="FA80" s="396"/>
      <c r="FB80" s="396"/>
      <c r="FC80" s="396"/>
      <c r="FD80" s="396"/>
      <c r="FE80" s="396"/>
      <c r="FF80" s="396"/>
      <c r="FG80" s="396"/>
      <c r="FH80" s="396"/>
      <c r="FI80" s="396"/>
      <c r="FJ80" s="396"/>
      <c r="FK80" s="396"/>
      <c r="FL80" s="396"/>
      <c r="FM80" s="396"/>
      <c r="FN80" s="396"/>
      <c r="FO80" s="396"/>
      <c r="FP80" s="396"/>
      <c r="FQ80" s="396"/>
      <c r="FR80" s="396"/>
      <c r="FS80" s="396"/>
      <c r="FT80" s="396"/>
      <c r="FU80" s="396"/>
      <c r="FV80" s="396"/>
      <c r="FW80" s="396"/>
      <c r="FX80" s="396"/>
      <c r="FY80" s="396"/>
      <c r="FZ80" s="396"/>
      <c r="GA80" s="396"/>
      <c r="GB80" s="396"/>
      <c r="GC80" s="396"/>
      <c r="GD80" s="396"/>
      <c r="GE80" s="396"/>
      <c r="GF80" s="396"/>
      <c r="GG80" s="396"/>
      <c r="GH80" s="396"/>
      <c r="GI80" s="396"/>
      <c r="GJ80" s="396"/>
      <c r="GK80" s="396"/>
      <c r="GL80" s="396"/>
      <c r="GM80" s="396"/>
      <c r="GN80" s="396"/>
      <c r="GO80" s="396"/>
      <c r="GP80" s="396"/>
      <c r="GQ80" s="396"/>
      <c r="GR80" s="396"/>
      <c r="GS80" s="396"/>
      <c r="GT80" s="396"/>
      <c r="GU80" s="396"/>
      <c r="GV80" s="396"/>
      <c r="GW80" s="396"/>
      <c r="GX80" s="396"/>
      <c r="GY80" s="396"/>
      <c r="GZ80" s="396"/>
      <c r="HA80" s="396"/>
      <c r="HB80" s="396"/>
      <c r="HC80" s="396"/>
      <c r="HD80" s="396"/>
      <c r="HE80" s="396"/>
      <c r="HF80" s="396"/>
      <c r="HG80" s="396"/>
      <c r="HH80" s="396"/>
      <c r="HI80" s="396"/>
      <c r="HJ80" s="396"/>
      <c r="HK80" s="396"/>
      <c r="HL80" s="396"/>
      <c r="HM80" s="396"/>
      <c r="HN80" s="396"/>
      <c r="HO80" s="396"/>
      <c r="HP80" s="396"/>
      <c r="HQ80" s="396"/>
      <c r="HR80" s="396"/>
      <c r="HS80" s="396"/>
      <c r="HT80" s="396"/>
      <c r="HU80" s="396"/>
      <c r="HV80" s="396"/>
      <c r="HW80" s="396"/>
      <c r="HX80" s="396"/>
      <c r="HY80" s="396"/>
      <c r="HZ80" s="396"/>
      <c r="IA80" s="396"/>
      <c r="IB80" s="396"/>
      <c r="IC80" s="396"/>
      <c r="ID80" s="396"/>
      <c r="IE80" s="396"/>
      <c r="IF80" s="396"/>
      <c r="IG80" s="396"/>
      <c r="IH80" s="396"/>
    </row>
    <row r="81" spans="1:242" s="615" customFormat="1" ht="25.2" x14ac:dyDescent="0.4">
      <c r="A81" s="398"/>
      <c r="B81" s="390"/>
      <c r="C81" s="388"/>
      <c r="D81" s="397"/>
      <c r="E81" s="397"/>
      <c r="F81" s="397"/>
      <c r="G81" s="388"/>
      <c r="H81" s="388"/>
      <c r="I81" s="388"/>
      <c r="J81" s="1386" t="s">
        <v>216</v>
      </c>
      <c r="K81" s="1386"/>
      <c r="L81" s="1386"/>
      <c r="M81" s="1386"/>
      <c r="N81" s="1386"/>
      <c r="O81" s="1386"/>
      <c r="P81" s="1386"/>
      <c r="Q81" s="1386"/>
      <c r="R81" s="1386"/>
      <c r="S81" s="1386"/>
      <c r="T81" s="1386"/>
      <c r="U81" s="1386"/>
      <c r="V81" s="1386"/>
      <c r="W81" s="1386"/>
      <c r="X81" s="1386"/>
      <c r="Y81" s="1386"/>
      <c r="Z81" s="1386"/>
      <c r="AA81" s="1386"/>
      <c r="AB81" s="1386"/>
      <c r="AC81" s="1386"/>
      <c r="AD81" s="1386"/>
      <c r="AE81" s="1386"/>
      <c r="AF81" s="1386"/>
      <c r="AG81" s="1386"/>
      <c r="AH81" s="1386"/>
      <c r="AI81" s="1386"/>
      <c r="AJ81" s="1386"/>
      <c r="AK81" s="1386"/>
      <c r="AL81" s="1386"/>
      <c r="AM81" s="616"/>
      <c r="AN81" s="616"/>
      <c r="AO81" s="616"/>
      <c r="AP81" s="616"/>
      <c r="AQ81" s="616"/>
      <c r="AR81" s="616"/>
      <c r="AS81" s="616"/>
      <c r="AT81" s="616"/>
      <c r="AU81" s="616"/>
      <c r="AV81" s="616"/>
      <c r="AW81" s="616"/>
      <c r="AX81" s="616"/>
      <c r="AY81" s="616"/>
      <c r="AZ81" s="616"/>
      <c r="BA81" s="616"/>
      <c r="BB81" s="616"/>
      <c r="BC81" s="616"/>
      <c r="BD81" s="616"/>
      <c r="BE81" s="616"/>
      <c r="BF81" s="616"/>
      <c r="BG81" s="616"/>
      <c r="BH81" s="616"/>
      <c r="BI81" s="616"/>
      <c r="BJ81" s="616"/>
      <c r="BK81" s="616"/>
      <c r="BL81" s="616"/>
      <c r="BM81" s="616"/>
      <c r="BN81" s="616"/>
      <c r="BO81" s="616"/>
      <c r="BP81" s="616"/>
      <c r="BQ81" s="616"/>
      <c r="BR81" s="616"/>
      <c r="BS81" s="616"/>
      <c r="BT81" s="616"/>
      <c r="BU81" s="616"/>
      <c r="BV81" s="616"/>
      <c r="BW81" s="616"/>
      <c r="BX81" s="616"/>
      <c r="BY81" s="616"/>
      <c r="BZ81" s="616"/>
      <c r="CA81" s="616"/>
      <c r="CB81" s="616"/>
      <c r="CC81" s="616"/>
      <c r="CD81" s="616"/>
      <c r="CE81" s="616"/>
      <c r="CF81" s="616"/>
      <c r="CG81" s="616"/>
      <c r="CH81" s="616"/>
      <c r="CI81" s="616"/>
      <c r="CJ81" s="616"/>
      <c r="CK81" s="616"/>
      <c r="CL81" s="616"/>
      <c r="CM81" s="616"/>
      <c r="CN81" s="616"/>
      <c r="CO81" s="616"/>
      <c r="CP81" s="616"/>
      <c r="CQ81" s="616"/>
      <c r="CR81" s="616"/>
      <c r="CS81" s="616"/>
      <c r="CT81" s="616"/>
      <c r="CU81" s="616"/>
      <c r="CV81" s="616"/>
      <c r="CW81" s="616"/>
      <c r="CX81" s="616"/>
      <c r="CY81" s="616"/>
      <c r="CZ81" s="616"/>
      <c r="DA81" s="616"/>
      <c r="DB81" s="616"/>
      <c r="DC81" s="616"/>
      <c r="DD81" s="616"/>
      <c r="DE81" s="616"/>
      <c r="DF81" s="616"/>
      <c r="DG81" s="616"/>
      <c r="DH81" s="616"/>
      <c r="DI81" s="616"/>
      <c r="DJ81" s="616"/>
      <c r="DK81" s="616"/>
      <c r="DL81" s="616"/>
      <c r="DM81" s="616"/>
      <c r="DN81" s="616"/>
      <c r="DO81" s="616"/>
      <c r="DP81" s="616"/>
      <c r="DQ81" s="616"/>
      <c r="DR81" s="616"/>
      <c r="DS81" s="616"/>
      <c r="DT81" s="616"/>
      <c r="DU81" s="616"/>
      <c r="DV81" s="616"/>
      <c r="DW81" s="616"/>
      <c r="DX81" s="616"/>
      <c r="DY81" s="616"/>
      <c r="DZ81" s="616"/>
      <c r="EA81" s="616"/>
      <c r="EB81" s="616"/>
      <c r="EC81" s="616"/>
      <c r="ED81" s="616"/>
      <c r="EE81" s="616"/>
      <c r="EF81" s="616"/>
      <c r="EG81" s="616"/>
      <c r="EH81" s="616"/>
      <c r="EI81" s="616"/>
      <c r="EJ81" s="616"/>
      <c r="EK81" s="616"/>
      <c r="EL81" s="616"/>
      <c r="EM81" s="616"/>
      <c r="EN81" s="616"/>
      <c r="EO81" s="616"/>
      <c r="EP81" s="616"/>
      <c r="EQ81" s="616"/>
      <c r="ER81" s="616"/>
      <c r="ES81" s="616"/>
      <c r="ET81" s="616"/>
      <c r="EU81" s="616"/>
      <c r="EV81" s="616"/>
      <c r="EW81" s="616"/>
      <c r="EX81" s="616"/>
      <c r="EY81" s="616"/>
      <c r="EZ81" s="616"/>
      <c r="FA81" s="616"/>
      <c r="FB81" s="616"/>
      <c r="FC81" s="616"/>
      <c r="FD81" s="616"/>
      <c r="FE81" s="616"/>
      <c r="FF81" s="616"/>
      <c r="FG81" s="616"/>
      <c r="FH81" s="616"/>
      <c r="FI81" s="616"/>
      <c r="FJ81" s="616"/>
      <c r="FK81" s="616"/>
      <c r="FL81" s="616"/>
      <c r="FM81" s="616"/>
      <c r="FN81" s="616"/>
      <c r="FO81" s="616"/>
      <c r="FP81" s="616"/>
      <c r="FQ81" s="616"/>
      <c r="FR81" s="616"/>
      <c r="FS81" s="616"/>
      <c r="FT81" s="616"/>
      <c r="FU81" s="616"/>
      <c r="FV81" s="616"/>
      <c r="FW81" s="616"/>
      <c r="FX81" s="616"/>
      <c r="FY81" s="616"/>
      <c r="FZ81" s="616"/>
      <c r="GA81" s="616"/>
      <c r="GB81" s="616"/>
      <c r="GC81" s="616"/>
      <c r="GD81" s="616"/>
      <c r="GE81" s="616"/>
      <c r="GF81" s="616"/>
      <c r="GG81" s="616"/>
      <c r="GH81" s="616"/>
      <c r="GI81" s="616"/>
      <c r="GJ81" s="616"/>
      <c r="GK81" s="616"/>
      <c r="GL81" s="616"/>
      <c r="GM81" s="616"/>
      <c r="GN81" s="616"/>
      <c r="GO81" s="616"/>
      <c r="GP81" s="616"/>
      <c r="GQ81" s="616"/>
      <c r="GR81" s="616"/>
      <c r="GS81" s="616"/>
      <c r="GT81" s="616"/>
      <c r="GU81" s="616"/>
      <c r="GV81" s="616"/>
      <c r="GW81" s="616"/>
      <c r="GX81" s="616"/>
      <c r="GY81" s="616"/>
      <c r="GZ81" s="616"/>
      <c r="HA81" s="616"/>
      <c r="HB81" s="616"/>
      <c r="HC81" s="616"/>
      <c r="HD81" s="616"/>
      <c r="HE81" s="616"/>
      <c r="HF81" s="616"/>
      <c r="HG81" s="616"/>
      <c r="HH81" s="616"/>
      <c r="HI81" s="616"/>
      <c r="HJ81" s="616"/>
      <c r="HK81" s="616"/>
      <c r="HL81" s="616"/>
      <c r="HM81" s="616"/>
      <c r="HN81" s="616"/>
      <c r="HO81" s="616"/>
      <c r="HP81" s="616"/>
      <c r="HQ81" s="616"/>
      <c r="HR81" s="616"/>
      <c r="HS81" s="616"/>
      <c r="HT81" s="616"/>
      <c r="HU81" s="616"/>
      <c r="HV81" s="616"/>
      <c r="HW81" s="616"/>
      <c r="HX81" s="616"/>
      <c r="HY81" s="616"/>
      <c r="HZ81" s="616"/>
      <c r="IA81" s="616"/>
      <c r="IB81" s="616"/>
      <c r="IC81" s="616"/>
      <c r="ID81" s="616"/>
      <c r="IE81" s="616"/>
      <c r="IF81" s="616"/>
      <c r="IG81" s="616"/>
      <c r="IH81" s="616"/>
    </row>
    <row r="82" spans="1:242" s="401" customFormat="1" ht="20.25" customHeight="1" x14ac:dyDescent="0.4">
      <c r="A82" s="387"/>
      <c r="B82" s="388"/>
      <c r="C82" s="395"/>
      <c r="D82" s="394"/>
      <c r="E82" s="394"/>
      <c r="F82" s="394"/>
      <c r="G82" s="394"/>
      <c r="H82" s="392"/>
      <c r="I82" s="393"/>
      <c r="J82" s="392"/>
      <c r="K82" s="391"/>
      <c r="L82" s="391"/>
      <c r="M82" s="391"/>
      <c r="N82" s="391"/>
      <c r="O82" s="391"/>
      <c r="P82" s="388"/>
      <c r="Q82" s="388"/>
      <c r="R82" s="388"/>
      <c r="S82" s="388"/>
      <c r="T82" s="388"/>
      <c r="U82" s="388"/>
      <c r="V82" s="388"/>
      <c r="W82" s="390"/>
      <c r="X82" s="389"/>
      <c r="Y82" s="390"/>
      <c r="Z82" s="389"/>
      <c r="AA82" s="390"/>
      <c r="AB82" s="389"/>
      <c r="AC82" s="388"/>
      <c r="AD82" s="388"/>
      <c r="AE82" s="388"/>
      <c r="AF82" s="388"/>
      <c r="AG82" s="388"/>
      <c r="AH82" s="388"/>
      <c r="AI82" s="388"/>
      <c r="AJ82" s="388"/>
      <c r="AK82" s="388"/>
      <c r="AL82" s="388"/>
    </row>
    <row r="83" spans="1:242" s="396" customFormat="1" ht="25.5" customHeight="1" x14ac:dyDescent="0.35">
      <c r="A83" s="379"/>
      <c r="B83" s="380" t="s">
        <v>205</v>
      </c>
      <c r="C83" s="380"/>
      <c r="D83" s="380"/>
      <c r="E83" s="382"/>
      <c r="F83" s="386"/>
      <c r="G83" s="380" t="s">
        <v>206</v>
      </c>
      <c r="H83" s="385"/>
      <c r="I83" s="380"/>
      <c r="J83" s="380"/>
      <c r="K83" s="380"/>
      <c r="L83" s="384"/>
      <c r="M83" s="384"/>
      <c r="N83" s="1387" t="s">
        <v>86</v>
      </c>
      <c r="O83" s="1387"/>
      <c r="P83" s="1387"/>
      <c r="Q83" s="1387"/>
      <c r="R83" s="1387"/>
      <c r="S83" s="1387"/>
      <c r="T83" s="1387"/>
      <c r="U83" s="1387"/>
      <c r="V83" s="1387"/>
      <c r="W83" s="1387"/>
      <c r="X83" s="1387"/>
      <c r="Y83" s="1387"/>
      <c r="Z83" s="1387"/>
      <c r="AA83" s="1387"/>
      <c r="AB83" s="1387"/>
      <c r="AC83" s="380"/>
      <c r="AD83" s="382"/>
      <c r="AE83" s="383"/>
      <c r="AF83" s="382"/>
      <c r="AG83" s="382"/>
      <c r="AH83" s="380"/>
      <c r="AI83" s="381" t="s">
        <v>180</v>
      </c>
      <c r="AJ83" s="379"/>
      <c r="AK83" s="380"/>
      <c r="AL83" s="380"/>
      <c r="AM83" s="611"/>
      <c r="AP83" s="611"/>
      <c r="AQ83" s="611"/>
      <c r="AR83" s="611"/>
      <c r="AS83" s="611"/>
    </row>
    <row r="84" spans="1:242" s="387" customFormat="1" ht="24.6" x14ac:dyDescent="0.4">
      <c r="A84" s="605"/>
      <c r="B84" s="375"/>
      <c r="C84" s="610"/>
      <c r="D84" s="601"/>
      <c r="E84" s="375"/>
      <c r="F84" s="609"/>
      <c r="G84" s="609"/>
      <c r="H84" s="609"/>
      <c r="I84" s="600"/>
      <c r="J84" s="600"/>
      <c r="K84" s="600"/>
      <c r="L84" s="608"/>
      <c r="M84" s="375"/>
      <c r="N84" s="375"/>
      <c r="O84" s="375"/>
      <c r="P84" s="375"/>
      <c r="Q84" s="375"/>
      <c r="R84" s="375"/>
      <c r="S84" s="375"/>
      <c r="T84" s="375"/>
      <c r="U84" s="375"/>
      <c r="V84" s="601"/>
      <c r="W84" s="601"/>
      <c r="X84" s="601"/>
      <c r="Y84" s="375"/>
      <c r="Z84" s="601"/>
      <c r="AA84" s="601"/>
      <c r="AB84" s="606"/>
      <c r="AC84" s="606"/>
      <c r="AD84" s="607"/>
      <c r="AE84" s="606"/>
      <c r="AF84" s="606"/>
      <c r="AG84" s="599"/>
      <c r="AH84" s="375"/>
      <c r="AI84" s="375"/>
      <c r="AJ84" s="375"/>
      <c r="AK84" s="375"/>
      <c r="AL84" s="375"/>
      <c r="AM84" s="388"/>
      <c r="AP84" s="388"/>
      <c r="AQ84" s="388"/>
      <c r="AR84" s="388"/>
      <c r="AS84" s="388"/>
    </row>
    <row r="85" spans="1:242" s="379" customFormat="1" ht="24.6" x14ac:dyDescent="0.3">
      <c r="A85" s="375"/>
      <c r="B85" s="375"/>
      <c r="C85" s="605"/>
      <c r="D85" s="589"/>
      <c r="E85" s="602"/>
      <c r="F85" s="604"/>
      <c r="G85" s="600"/>
      <c r="H85" s="600"/>
      <c r="I85" s="598"/>
      <c r="J85" s="603"/>
      <c r="K85" s="375"/>
      <c r="L85" s="599"/>
      <c r="M85" s="598"/>
      <c r="N85" s="375"/>
      <c r="O85" s="375"/>
      <c r="P85" s="375"/>
      <c r="Q85" s="375"/>
      <c r="R85" s="375"/>
      <c r="S85" s="375"/>
      <c r="T85" s="375"/>
      <c r="U85" s="375"/>
      <c r="V85" s="589"/>
      <c r="W85" s="602"/>
      <c r="X85" s="602"/>
      <c r="Y85" s="601"/>
      <c r="Z85" s="601"/>
      <c r="AA85" s="600"/>
      <c r="AB85" s="598"/>
      <c r="AC85" s="375"/>
      <c r="AD85" s="375"/>
      <c r="AE85" s="599"/>
      <c r="AF85" s="375"/>
      <c r="AG85" s="598"/>
      <c r="AH85" s="375"/>
      <c r="AI85" s="375"/>
      <c r="AJ85" s="375"/>
      <c r="AK85" s="375"/>
      <c r="AL85" s="375"/>
      <c r="AM85" s="380"/>
    </row>
    <row r="86" spans="1:242" s="399" customFormat="1" ht="24.9" customHeight="1" x14ac:dyDescent="0.25">
      <c r="A86" s="375"/>
      <c r="B86" s="375"/>
      <c r="C86" s="378"/>
      <c r="D86" s="377"/>
      <c r="E86" s="377"/>
      <c r="F86" s="375"/>
      <c r="G86" s="375"/>
      <c r="H86" s="375"/>
      <c r="I86" s="375"/>
      <c r="J86" s="597"/>
      <c r="K86" s="375"/>
      <c r="L86" s="376"/>
      <c r="M86" s="376"/>
      <c r="N86" s="376"/>
      <c r="O86" s="376"/>
      <c r="P86" s="376"/>
      <c r="Q86" s="376"/>
      <c r="R86" s="376"/>
      <c r="S86" s="376"/>
      <c r="T86" s="376"/>
      <c r="U86" s="376"/>
      <c r="V86" s="376"/>
      <c r="W86" s="375"/>
      <c r="X86" s="375"/>
      <c r="Y86" s="375"/>
      <c r="Z86" s="375"/>
      <c r="AA86" s="375"/>
      <c r="AB86" s="375"/>
      <c r="AC86" s="375"/>
      <c r="AD86" s="375"/>
      <c r="AE86" s="375"/>
      <c r="AF86" s="375"/>
      <c r="AG86" s="375"/>
      <c r="AH86" s="375"/>
      <c r="AI86" s="375"/>
      <c r="AJ86" s="375"/>
      <c r="AK86" s="375"/>
      <c r="AL86" s="375"/>
    </row>
    <row r="87" spans="1:242" s="399" customFormat="1" ht="24.9" customHeight="1" x14ac:dyDescent="0.25">
      <c r="A87" s="375"/>
      <c r="B87" s="375"/>
      <c r="C87" s="378"/>
      <c r="D87" s="377"/>
      <c r="E87" s="377"/>
      <c r="F87" s="375"/>
      <c r="G87" s="375"/>
      <c r="H87" s="375"/>
      <c r="I87" s="375"/>
      <c r="J87" s="597"/>
      <c r="K87" s="375"/>
      <c r="L87" s="376"/>
      <c r="M87" s="376"/>
      <c r="N87" s="376"/>
      <c r="O87" s="376"/>
      <c r="P87" s="376"/>
      <c r="Q87" s="376"/>
      <c r="R87" s="376"/>
      <c r="S87" s="376"/>
      <c r="T87" s="376"/>
      <c r="U87" s="376"/>
      <c r="V87" s="376"/>
      <c r="W87" s="375"/>
      <c r="X87" s="375"/>
      <c r="Y87" s="375"/>
      <c r="Z87" s="375"/>
      <c r="AA87" s="375"/>
      <c r="AB87" s="375"/>
      <c r="AC87" s="375"/>
      <c r="AD87" s="375"/>
      <c r="AE87" s="375"/>
      <c r="AF87" s="375"/>
      <c r="AG87" s="375"/>
      <c r="AH87" s="375"/>
      <c r="AI87" s="375"/>
      <c r="AJ87" s="375"/>
      <c r="AK87" s="375"/>
      <c r="AL87" s="375"/>
    </row>
  </sheetData>
  <mergeCells count="181">
    <mergeCell ref="A80:I80"/>
    <mergeCell ref="J81:AL81"/>
    <mergeCell ref="N83:AB83"/>
    <mergeCell ref="A77:B77"/>
    <mergeCell ref="C77:D77"/>
    <mergeCell ref="E77:P77"/>
    <mergeCell ref="A78:B78"/>
    <mergeCell ref="C78:D78"/>
    <mergeCell ref="P78:R78"/>
    <mergeCell ref="A75:B75"/>
    <mergeCell ref="C75:D75"/>
    <mergeCell ref="E75:P75"/>
    <mergeCell ref="A76:B76"/>
    <mergeCell ref="C76:D76"/>
    <mergeCell ref="E76:P76"/>
    <mergeCell ref="A72:O72"/>
    <mergeCell ref="A73:B74"/>
    <mergeCell ref="C73:D74"/>
    <mergeCell ref="E73:P74"/>
    <mergeCell ref="Q73:R73"/>
    <mergeCell ref="S73:T73"/>
    <mergeCell ref="B70:C70"/>
    <mergeCell ref="D70:F70"/>
    <mergeCell ref="G70:I70"/>
    <mergeCell ref="J70:K70"/>
    <mergeCell ref="N70:AD70"/>
    <mergeCell ref="AE70:AJ70"/>
    <mergeCell ref="B69:C69"/>
    <mergeCell ref="D69:F69"/>
    <mergeCell ref="G69:I69"/>
    <mergeCell ref="J69:K69"/>
    <mergeCell ref="N69:AD69"/>
    <mergeCell ref="AE69:AJ69"/>
    <mergeCell ref="B65:K65"/>
    <mergeCell ref="N65:AL65"/>
    <mergeCell ref="A67:K67"/>
    <mergeCell ref="M67:AJ67"/>
    <mergeCell ref="B68:C68"/>
    <mergeCell ref="D68:F68"/>
    <mergeCell ref="G68:I68"/>
    <mergeCell ref="J68:K68"/>
    <mergeCell ref="N68:AD68"/>
    <mergeCell ref="AE68:AJ68"/>
    <mergeCell ref="AI63:AL63"/>
    <mergeCell ref="B60:H60"/>
    <mergeCell ref="L60:V60"/>
    <mergeCell ref="AE60:AH60"/>
    <mergeCell ref="AI60:AL60"/>
    <mergeCell ref="B61:F61"/>
    <mergeCell ref="L61:V61"/>
    <mergeCell ref="AE61:AH61"/>
    <mergeCell ref="AI61:AL61"/>
    <mergeCell ref="C58:D58"/>
    <mergeCell ref="L58:V58"/>
    <mergeCell ref="AE58:AH58"/>
    <mergeCell ref="AI58:AL58"/>
    <mergeCell ref="L59:V59"/>
    <mergeCell ref="AE59:AH59"/>
    <mergeCell ref="AI59:AL59"/>
    <mergeCell ref="A55:K55"/>
    <mergeCell ref="C56:D56"/>
    <mergeCell ref="I56:K63"/>
    <mergeCell ref="L56:V56"/>
    <mergeCell ref="AE56:AH56"/>
    <mergeCell ref="AI56:AL56"/>
    <mergeCell ref="C57:D57"/>
    <mergeCell ref="L57:V57"/>
    <mergeCell ref="AE57:AH57"/>
    <mergeCell ref="AI57:AL57"/>
    <mergeCell ref="B62:C62"/>
    <mergeCell ref="L62:V62"/>
    <mergeCell ref="AE62:AH62"/>
    <mergeCell ref="AI62:AL62"/>
    <mergeCell ref="B63:H63"/>
    <mergeCell ref="L63:V63"/>
    <mergeCell ref="AE63:AH63"/>
    <mergeCell ref="B51:D51"/>
    <mergeCell ref="E51:K51"/>
    <mergeCell ref="B52:D52"/>
    <mergeCell ref="E52:K52"/>
    <mergeCell ref="A53:K53"/>
    <mergeCell ref="A54:K54"/>
    <mergeCell ref="B48:C48"/>
    <mergeCell ref="E48:K48"/>
    <mergeCell ref="B49:D49"/>
    <mergeCell ref="E49:K49"/>
    <mergeCell ref="B50:D50"/>
    <mergeCell ref="E50:K50"/>
    <mergeCell ref="A43:K43"/>
    <mergeCell ref="A44:AL44"/>
    <mergeCell ref="B45:K45"/>
    <mergeCell ref="B46:C46"/>
    <mergeCell ref="E46:K46"/>
    <mergeCell ref="B47:K47"/>
    <mergeCell ref="B40:D40"/>
    <mergeCell ref="E40:K40"/>
    <mergeCell ref="B41:D41"/>
    <mergeCell ref="E41:K41"/>
    <mergeCell ref="B42:D42"/>
    <mergeCell ref="E42:K42"/>
    <mergeCell ref="B37:D37"/>
    <mergeCell ref="E37:K37"/>
    <mergeCell ref="B38:D38"/>
    <mergeCell ref="E38:K38"/>
    <mergeCell ref="B39:D39"/>
    <mergeCell ref="E39:K39"/>
    <mergeCell ref="A33:AL33"/>
    <mergeCell ref="B34:D34"/>
    <mergeCell ref="E34:K34"/>
    <mergeCell ref="B35:D35"/>
    <mergeCell ref="E35:K35"/>
    <mergeCell ref="B36:D36"/>
    <mergeCell ref="E36:K36"/>
    <mergeCell ref="B28:K28"/>
    <mergeCell ref="B29:C29"/>
    <mergeCell ref="E29:K29"/>
    <mergeCell ref="A30:K30"/>
    <mergeCell ref="A31:K31"/>
    <mergeCell ref="A32:AL32"/>
    <mergeCell ref="B24:D24"/>
    <mergeCell ref="E24:K24"/>
    <mergeCell ref="B25:D25"/>
    <mergeCell ref="E25:K25"/>
    <mergeCell ref="A26:K26"/>
    <mergeCell ref="A27:AL27"/>
    <mergeCell ref="B21:D21"/>
    <mergeCell ref="E21:K21"/>
    <mergeCell ref="A22:AL22"/>
    <mergeCell ref="A23:AL23"/>
    <mergeCell ref="AE17:AH17"/>
    <mergeCell ref="AI17:AL17"/>
    <mergeCell ref="O18:P19"/>
    <mergeCell ref="Q18:R19"/>
    <mergeCell ref="S18:T19"/>
    <mergeCell ref="U18:U20"/>
    <mergeCell ref="AE18:AH18"/>
    <mergeCell ref="AI18:AL18"/>
    <mergeCell ref="AE19:AE20"/>
    <mergeCell ref="AF19:AH19"/>
    <mergeCell ref="Y17:Y20"/>
    <mergeCell ref="Z17:Z20"/>
    <mergeCell ref="AA17:AA20"/>
    <mergeCell ref="AB17:AB20"/>
    <mergeCell ref="AC17:AC20"/>
    <mergeCell ref="AD17:AD20"/>
    <mergeCell ref="A11:D11"/>
    <mergeCell ref="K11:X11"/>
    <mergeCell ref="AE11:AL11"/>
    <mergeCell ref="A12:D12"/>
    <mergeCell ref="A14:A20"/>
    <mergeCell ref="B14:D20"/>
    <mergeCell ref="E14:K20"/>
    <mergeCell ref="L14:M16"/>
    <mergeCell ref="N14:U16"/>
    <mergeCell ref="V14:V20"/>
    <mergeCell ref="W14:AD16"/>
    <mergeCell ref="AE14:AL14"/>
    <mergeCell ref="AE15:AL15"/>
    <mergeCell ref="AE16:AL16"/>
    <mergeCell ref="L17:L20"/>
    <mergeCell ref="M17:M20"/>
    <mergeCell ref="N17:N20"/>
    <mergeCell ref="O17:U17"/>
    <mergeCell ref="W17:W20"/>
    <mergeCell ref="X17:X20"/>
    <mergeCell ref="AI19:AI20"/>
    <mergeCell ref="AJ19:AL19"/>
    <mergeCell ref="A8:D8"/>
    <mergeCell ref="E8:Q8"/>
    <mergeCell ref="AE8:AL8"/>
    <mergeCell ref="K9:X9"/>
    <mergeCell ref="K10:X10"/>
    <mergeCell ref="AE10:AL10"/>
    <mergeCell ref="A2:AM2"/>
    <mergeCell ref="A4:AM4"/>
    <mergeCell ref="A5:AM5"/>
    <mergeCell ref="B6:D6"/>
    <mergeCell ref="L6:W6"/>
    <mergeCell ref="A7:D7"/>
    <mergeCell ref="K7:X7"/>
    <mergeCell ref="AE7:AL7"/>
  </mergeCells>
  <pageMargins left="1.1811023622047245" right="0" top="0.15748031496062992" bottom="0" header="0" footer="0"/>
  <pageSetup paperSize="9" scale="33" fitToHeight="0" orientation="landscape" horizontalDpi="300" verticalDpi="300" r:id="rId1"/>
  <headerFooter alignWithMargins="0"/>
  <rowBreaks count="1" manualBreakCount="1">
    <brk id="38" max="3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90"/>
  <sheetViews>
    <sheetView showZeros="0" topLeftCell="A43" zoomScale="40" zoomScaleNormal="40" zoomScaleSheetLayoutView="55" workbookViewId="0">
      <selection activeCell="E42" sqref="E42:L42"/>
    </sheetView>
  </sheetViews>
  <sheetFormatPr defaultColWidth="10.109375" defaultRowHeight="15" x14ac:dyDescent="0.25"/>
  <cols>
    <col min="1" max="1" width="7.6640625" style="2" customWidth="1"/>
    <col min="2" max="2" width="19.44140625" style="2" customWidth="1"/>
    <col min="3" max="3" width="27.44140625" style="3" customWidth="1"/>
    <col min="4" max="4" width="15.44140625" style="4" customWidth="1"/>
    <col min="5" max="5" width="7.88671875" style="5" customWidth="1"/>
    <col min="6" max="6" width="15.88671875" style="6" customWidth="1"/>
    <col min="7" max="7" width="11.109375" style="6" customWidth="1"/>
    <col min="8" max="8" width="5.33203125" style="6" customWidth="1"/>
    <col min="9" max="9" width="3.33203125" style="6" customWidth="1"/>
    <col min="10" max="10" width="3" style="6" customWidth="1"/>
    <col min="11" max="11" width="2.109375" style="6" hidden="1" customWidth="1"/>
    <col min="12" max="12" width="4.33203125" style="7" customWidth="1"/>
    <col min="13" max="13" width="11.44140625" style="7" customWidth="1"/>
    <col min="14" max="14" width="13.33203125" style="7" customWidth="1"/>
    <col min="15" max="15" width="11.109375" style="7" customWidth="1"/>
    <col min="16" max="16" width="9.5546875" style="7" customWidth="1"/>
    <col min="17" max="17" width="7.5546875" style="7" customWidth="1"/>
    <col min="18" max="18" width="9.44140625" style="7" customWidth="1"/>
    <col min="19" max="19" width="6.44140625" style="7" customWidth="1"/>
    <col min="20" max="20" width="10.88671875" style="7" customWidth="1"/>
    <col min="21" max="21" width="7.6640625" style="7" customWidth="1"/>
    <col min="22" max="22" width="8.109375" style="7" customWidth="1"/>
    <col min="23" max="23" width="9.5546875" style="7" customWidth="1"/>
    <col min="24" max="24" width="8.33203125" style="2" customWidth="1"/>
    <col min="25" max="25" width="8.44140625" style="2" customWidth="1"/>
    <col min="26" max="26" width="7.109375" style="2" customWidth="1"/>
    <col min="27" max="28" width="6" style="2" customWidth="1"/>
    <col min="29" max="31" width="6.109375" style="2" customWidth="1"/>
    <col min="32" max="32" width="7.44140625" style="2" customWidth="1"/>
    <col min="33" max="33" width="7.33203125" style="2" customWidth="1"/>
    <col min="34" max="34" width="8.6640625" style="2" customWidth="1"/>
    <col min="35" max="35" width="7.88671875" style="2" customWidth="1"/>
    <col min="36" max="36" width="9.6640625" style="2" customWidth="1"/>
    <col min="37" max="37" width="7.33203125" style="2" customWidth="1"/>
    <col min="38" max="38" width="10" style="2" customWidth="1"/>
    <col min="39" max="39" width="7.44140625" style="2" customWidth="1"/>
    <col min="40" max="42" width="10.109375" style="1"/>
    <col min="43" max="43" width="3.109375" style="1" customWidth="1"/>
    <col min="44" max="63" width="10.109375" style="1" hidden="1" customWidth="1"/>
    <col min="64" max="64" width="57.88671875" style="1" customWidth="1"/>
    <col min="65" max="16384" width="10.109375" style="1"/>
  </cols>
  <sheetData>
    <row r="1" spans="1:39" ht="22.8" x14ac:dyDescent="0.4">
      <c r="A1" s="1233" t="s">
        <v>214</v>
      </c>
      <c r="B1" s="1233"/>
      <c r="C1" s="1233"/>
      <c r="D1" s="1233"/>
      <c r="E1" s="1233"/>
      <c r="F1" s="1233"/>
      <c r="G1" s="1233"/>
      <c r="H1" s="1233"/>
      <c r="I1" s="1233"/>
      <c r="J1" s="1233"/>
      <c r="K1" s="1233"/>
      <c r="L1" s="1233"/>
      <c r="M1" s="1233"/>
      <c r="N1" s="1233"/>
      <c r="O1" s="1233"/>
      <c r="P1" s="1233"/>
      <c r="Q1" s="1233"/>
      <c r="R1" s="1233"/>
      <c r="S1" s="1233"/>
      <c r="T1" s="1233"/>
      <c r="U1" s="1233"/>
      <c r="V1" s="1233"/>
      <c r="W1" s="1233"/>
      <c r="X1" s="1233"/>
      <c r="Y1" s="1233"/>
      <c r="Z1" s="1233"/>
      <c r="AA1" s="1233"/>
      <c r="AB1" s="1233"/>
      <c r="AC1" s="1233"/>
      <c r="AD1" s="1233"/>
      <c r="AE1" s="1233"/>
      <c r="AF1" s="1233"/>
      <c r="AG1" s="1233"/>
      <c r="AH1" s="1233"/>
      <c r="AI1" s="1233"/>
      <c r="AJ1" s="1233"/>
      <c r="AK1" s="1233"/>
      <c r="AL1" s="1233"/>
      <c r="AM1" s="1233"/>
    </row>
    <row r="2" spans="1:39" ht="7.5" customHeight="1" x14ac:dyDescent="0.25"/>
    <row r="3" spans="1:39" ht="35.4" x14ac:dyDescent="0.25">
      <c r="A3" s="1234" t="s">
        <v>226</v>
      </c>
      <c r="B3" s="1234"/>
      <c r="C3" s="1234"/>
      <c r="D3" s="1234"/>
      <c r="E3" s="1234"/>
      <c r="F3" s="1234"/>
      <c r="G3" s="1234"/>
      <c r="H3" s="1234"/>
      <c r="I3" s="1234"/>
      <c r="J3" s="1234"/>
      <c r="K3" s="1234"/>
      <c r="L3" s="1234"/>
      <c r="M3" s="1234"/>
      <c r="N3" s="1234"/>
      <c r="O3" s="1234"/>
      <c r="P3" s="1234"/>
      <c r="Q3" s="1234"/>
      <c r="R3" s="1234"/>
      <c r="S3" s="1234"/>
      <c r="T3" s="1234"/>
      <c r="U3" s="1234"/>
      <c r="V3" s="1234"/>
      <c r="W3" s="1234"/>
      <c r="X3" s="1234"/>
      <c r="Y3" s="1234"/>
      <c r="Z3" s="1234"/>
      <c r="AA3" s="1234"/>
      <c r="AB3" s="1234"/>
      <c r="AC3" s="1234"/>
      <c r="AD3" s="1234"/>
      <c r="AE3" s="1234"/>
      <c r="AF3" s="1234"/>
      <c r="AG3" s="1234"/>
      <c r="AH3" s="1234"/>
      <c r="AI3" s="1234"/>
      <c r="AJ3" s="1234"/>
      <c r="AK3" s="1234"/>
      <c r="AL3" s="1234"/>
      <c r="AM3" s="1234"/>
    </row>
    <row r="4" spans="1:39" ht="42.75" customHeight="1" x14ac:dyDescent="0.25">
      <c r="A4" s="1235" t="s">
        <v>167</v>
      </c>
      <c r="B4" s="1235"/>
      <c r="C4" s="1235"/>
      <c r="D4" s="1235"/>
      <c r="E4" s="1235"/>
      <c r="F4" s="1235"/>
      <c r="G4" s="1235"/>
      <c r="H4" s="1235"/>
      <c r="I4" s="1235"/>
      <c r="J4" s="1235"/>
      <c r="K4" s="1235"/>
      <c r="L4" s="1235"/>
      <c r="M4" s="1235"/>
      <c r="N4" s="1235"/>
      <c r="O4" s="1235"/>
      <c r="P4" s="1235"/>
      <c r="Q4" s="1235"/>
      <c r="R4" s="1235"/>
      <c r="S4" s="1235"/>
      <c r="T4" s="1235"/>
      <c r="U4" s="1235"/>
      <c r="V4" s="1235"/>
      <c r="W4" s="1235"/>
      <c r="X4" s="1235"/>
      <c r="Y4" s="1235"/>
      <c r="Z4" s="1235"/>
      <c r="AA4" s="1235"/>
      <c r="AB4" s="1235"/>
      <c r="AC4" s="1235"/>
      <c r="AD4" s="1235"/>
      <c r="AE4" s="1235"/>
      <c r="AF4" s="1235"/>
      <c r="AG4" s="1235"/>
      <c r="AH4" s="1235"/>
      <c r="AI4" s="1235"/>
      <c r="AJ4" s="1235"/>
      <c r="AK4" s="1235"/>
      <c r="AL4" s="1235"/>
      <c r="AM4" s="1235"/>
    </row>
    <row r="5" spans="1:39" ht="32.4" customHeight="1" x14ac:dyDescent="0.4">
      <c r="A5" s="8"/>
      <c r="B5" s="1236" t="s">
        <v>59</v>
      </c>
      <c r="C5" s="1236"/>
      <c r="D5" s="9"/>
      <c r="E5" s="10"/>
      <c r="F5" s="10"/>
      <c r="G5" s="10"/>
      <c r="H5" s="1237" t="s">
        <v>198</v>
      </c>
      <c r="I5" s="1237"/>
      <c r="J5" s="1237"/>
      <c r="K5" s="1237"/>
      <c r="L5" s="1237"/>
      <c r="M5" s="1237"/>
      <c r="N5" s="1237"/>
      <c r="O5" s="1237"/>
      <c r="P5" s="1237"/>
      <c r="Q5" s="1237"/>
      <c r="R5" s="1237"/>
      <c r="S5" s="1237"/>
      <c r="T5" s="1237"/>
      <c r="U5" s="1237"/>
      <c r="V5" s="1237"/>
      <c r="W5" s="1237"/>
      <c r="X5" s="1237"/>
      <c r="Y5" s="1237"/>
      <c r="Z5" s="10"/>
      <c r="AA5" s="10"/>
      <c r="AB5" s="11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ht="36" customHeight="1" x14ac:dyDescent="0.3">
      <c r="A6" s="177" t="s">
        <v>163</v>
      </c>
      <c r="B6" s="177"/>
      <c r="C6" s="177"/>
      <c r="D6" s="12"/>
      <c r="E6" s="1"/>
      <c r="F6" s="193" t="s">
        <v>60</v>
      </c>
      <c r="G6" s="14"/>
      <c r="H6" s="14"/>
      <c r="J6" s="14" t="s">
        <v>1</v>
      </c>
      <c r="K6" s="153" t="s">
        <v>1</v>
      </c>
      <c r="L6" s="1238" t="s">
        <v>145</v>
      </c>
      <c r="M6" s="1238"/>
      <c r="N6" s="1238"/>
      <c r="O6" s="1238"/>
      <c r="P6" s="1238"/>
      <c r="Q6" s="1238"/>
      <c r="R6" s="1238"/>
      <c r="S6" s="1238"/>
      <c r="T6" s="1238"/>
      <c r="U6" s="1238"/>
      <c r="V6" s="1238"/>
      <c r="W6" s="1238"/>
      <c r="X6" s="15"/>
      <c r="Y6" s="15"/>
      <c r="Z6" s="15"/>
      <c r="AA6" s="16"/>
    </row>
    <row r="7" spans="1:39" ht="29.25" customHeight="1" x14ac:dyDescent="0.3">
      <c r="A7" s="1239" t="s">
        <v>61</v>
      </c>
      <c r="B7" s="1239"/>
      <c r="C7" s="1239"/>
      <c r="D7" s="12"/>
      <c r="E7" s="1"/>
      <c r="F7" s="1240" t="s">
        <v>184</v>
      </c>
      <c r="G7" s="1240"/>
      <c r="H7" s="1240"/>
      <c r="I7" s="1240"/>
      <c r="J7" s="1240"/>
      <c r="K7" s="1240"/>
      <c r="L7" s="1240"/>
      <c r="M7" s="1240"/>
      <c r="N7" s="1240"/>
      <c r="O7" s="1240"/>
      <c r="P7" s="1240"/>
      <c r="Q7" s="1240"/>
      <c r="R7" s="1240"/>
      <c r="S7" s="1240"/>
      <c r="T7" s="1240"/>
      <c r="U7" s="1240"/>
      <c r="V7" s="1240"/>
      <c r="W7" s="1240"/>
      <c r="X7" s="15"/>
      <c r="Y7" s="17" t="s">
        <v>63</v>
      </c>
      <c r="AA7" s="16"/>
      <c r="AC7" s="18"/>
      <c r="AD7" s="1241" t="s">
        <v>64</v>
      </c>
      <c r="AE7" s="1241"/>
      <c r="AF7" s="1241"/>
      <c r="AG7" s="1241"/>
      <c r="AH7" s="1241"/>
      <c r="AI7" s="1241"/>
      <c r="AJ7" s="1241"/>
      <c r="AK7" s="1241"/>
      <c r="AL7" s="1241"/>
      <c r="AM7" s="1241"/>
    </row>
    <row r="8" spans="1:39" ht="33" customHeight="1" x14ac:dyDescent="0.35">
      <c r="A8" s="19"/>
      <c r="B8" s="19"/>
      <c r="C8" s="19"/>
      <c r="D8" s="12"/>
      <c r="E8" s="1"/>
      <c r="G8" s="15"/>
      <c r="H8" s="15"/>
      <c r="I8" s="373" t="s">
        <v>258</v>
      </c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3"/>
      <c r="V8" s="373"/>
      <c r="W8" s="373"/>
      <c r="X8" s="342"/>
      <c r="Y8" s="17" t="s">
        <v>2</v>
      </c>
      <c r="AA8" s="16"/>
      <c r="AC8" s="20"/>
      <c r="AD8" s="1195" t="s">
        <v>169</v>
      </c>
      <c r="AE8" s="1195"/>
      <c r="AF8" s="1195"/>
      <c r="AG8" s="1195"/>
      <c r="AH8" s="1195"/>
      <c r="AI8" s="1195"/>
      <c r="AJ8" s="1195"/>
      <c r="AK8" s="1195"/>
      <c r="AL8" s="1195"/>
      <c r="AM8" s="1195"/>
    </row>
    <row r="9" spans="1:39" ht="27" customHeight="1" x14ac:dyDescent="0.4">
      <c r="A9" s="19"/>
      <c r="B9" s="178" t="s">
        <v>165</v>
      </c>
      <c r="C9" s="178"/>
      <c r="D9" s="178"/>
      <c r="E9" s="1"/>
      <c r="F9" s="21" t="s">
        <v>65</v>
      </c>
      <c r="G9" s="14"/>
      <c r="H9" s="14"/>
      <c r="J9" s="14" t="s">
        <v>1</v>
      </c>
      <c r="K9" s="153" t="s">
        <v>1</v>
      </c>
      <c r="L9" s="1190" t="s">
        <v>66</v>
      </c>
      <c r="M9" s="1190"/>
      <c r="N9" s="1190"/>
      <c r="O9" s="1190"/>
      <c r="P9" s="1190"/>
      <c r="Q9" s="1190"/>
      <c r="R9" s="1190"/>
      <c r="S9" s="1190"/>
      <c r="T9" s="1190"/>
      <c r="U9" s="1190"/>
      <c r="V9" s="1190"/>
      <c r="W9" s="1190"/>
      <c r="X9" s="154"/>
      <c r="Y9" s="22" t="s">
        <v>146</v>
      </c>
      <c r="AA9" s="16"/>
      <c r="AC9" s="20"/>
      <c r="AD9" s="1195" t="s">
        <v>67</v>
      </c>
      <c r="AE9" s="1195"/>
      <c r="AF9" s="1195"/>
      <c r="AG9" s="1195"/>
      <c r="AH9" s="1195"/>
      <c r="AI9" s="1195"/>
      <c r="AJ9" s="1195"/>
      <c r="AK9" s="1195"/>
      <c r="AL9" s="1195"/>
      <c r="AM9" s="1195"/>
    </row>
    <row r="10" spans="1:39" ht="34.5" customHeight="1" x14ac:dyDescent="0.4">
      <c r="A10" s="19"/>
      <c r="B10" s="1188" t="s">
        <v>166</v>
      </c>
      <c r="C10" s="1188"/>
      <c r="D10" s="1188"/>
      <c r="E10" s="1"/>
      <c r="F10" s="1189" t="s">
        <v>6</v>
      </c>
      <c r="G10" s="1189"/>
      <c r="H10" s="1189"/>
      <c r="I10" s="1189"/>
      <c r="J10" s="155" t="s">
        <v>1</v>
      </c>
      <c r="K10" s="153" t="s">
        <v>1</v>
      </c>
      <c r="L10" s="1190" t="s">
        <v>168</v>
      </c>
      <c r="M10" s="1190"/>
      <c r="N10" s="1190"/>
      <c r="O10" s="1190"/>
      <c r="P10" s="1190"/>
      <c r="Q10" s="1190"/>
      <c r="R10" s="1190"/>
      <c r="S10" s="1190"/>
      <c r="T10" s="1190"/>
      <c r="U10" s="1190"/>
      <c r="V10" s="1190"/>
      <c r="W10" s="1190"/>
      <c r="X10" s="154"/>
      <c r="Y10" s="22" t="s">
        <v>5</v>
      </c>
      <c r="AA10" s="23"/>
      <c r="AC10" s="20"/>
      <c r="AD10" s="1195" t="s">
        <v>68</v>
      </c>
      <c r="AE10" s="1195"/>
      <c r="AF10" s="1195"/>
      <c r="AG10" s="1195"/>
      <c r="AH10" s="1195"/>
      <c r="AI10" s="1195"/>
      <c r="AJ10" s="1195"/>
      <c r="AK10" s="1195"/>
      <c r="AL10" s="1195"/>
      <c r="AM10" s="1195"/>
    </row>
    <row r="11" spans="1:39" ht="19.5" customHeight="1" thickBot="1" x14ac:dyDescent="0.45">
      <c r="D11" s="3"/>
      <c r="E11" s="24"/>
      <c r="I11" s="25"/>
      <c r="J11" s="7"/>
      <c r="K11" s="26"/>
      <c r="L11" s="26"/>
      <c r="M11" s="26"/>
      <c r="N11" s="26"/>
      <c r="O11" s="26"/>
      <c r="P11" s="26"/>
      <c r="Q11" s="26"/>
      <c r="R11" s="19"/>
      <c r="S11" s="19"/>
      <c r="T11" s="19"/>
      <c r="U11" s="19"/>
      <c r="V11" s="19"/>
      <c r="W11" s="19"/>
      <c r="X11" s="19"/>
      <c r="Y11" s="19"/>
      <c r="Z11" s="19"/>
      <c r="AB11" s="27"/>
    </row>
    <row r="12" spans="1:39" s="28" customFormat="1" ht="46.5" customHeight="1" thickBot="1" x14ac:dyDescent="0.3">
      <c r="A12" s="1813" t="s">
        <v>69</v>
      </c>
      <c r="B12" s="1145" t="s">
        <v>170</v>
      </c>
      <c r="C12" s="1145"/>
      <c r="D12" s="1146"/>
      <c r="E12" s="1151" t="s">
        <v>70</v>
      </c>
      <c r="F12" s="1152"/>
      <c r="G12" s="1152"/>
      <c r="H12" s="1152"/>
      <c r="I12" s="1152"/>
      <c r="J12" s="1152"/>
      <c r="K12" s="1152"/>
      <c r="L12" s="1153"/>
      <c r="M12" s="1151" t="s">
        <v>171</v>
      </c>
      <c r="N12" s="1160"/>
      <c r="O12" s="1165" t="s">
        <v>8</v>
      </c>
      <c r="P12" s="1166"/>
      <c r="Q12" s="1166"/>
      <c r="R12" s="1166"/>
      <c r="S12" s="1166"/>
      <c r="T12" s="1166"/>
      <c r="U12" s="1167"/>
      <c r="V12" s="1168"/>
      <c r="W12" s="1177" t="s">
        <v>9</v>
      </c>
      <c r="X12" s="1196" t="s">
        <v>10</v>
      </c>
      <c r="Y12" s="1197"/>
      <c r="Z12" s="1197"/>
      <c r="AA12" s="1197"/>
      <c r="AB12" s="1197"/>
      <c r="AC12" s="1197"/>
      <c r="AD12" s="1197"/>
      <c r="AE12" s="1198"/>
      <c r="AF12" s="1205" t="s">
        <v>73</v>
      </c>
      <c r="AG12" s="1206"/>
      <c r="AH12" s="1206"/>
      <c r="AI12" s="1206"/>
      <c r="AJ12" s="1206"/>
      <c r="AK12" s="1206"/>
      <c r="AL12" s="1206"/>
      <c r="AM12" s="1207"/>
    </row>
    <row r="13" spans="1:39" s="28" customFormat="1" ht="33" customHeight="1" thickBot="1" x14ac:dyDescent="0.3">
      <c r="A13" s="1814"/>
      <c r="B13" s="1147"/>
      <c r="C13" s="1147"/>
      <c r="D13" s="1148"/>
      <c r="E13" s="1154"/>
      <c r="F13" s="1155"/>
      <c r="G13" s="1155"/>
      <c r="H13" s="1155"/>
      <c r="I13" s="1155"/>
      <c r="J13" s="1155"/>
      <c r="K13" s="1155"/>
      <c r="L13" s="1156"/>
      <c r="M13" s="1161"/>
      <c r="N13" s="1162"/>
      <c r="O13" s="1169"/>
      <c r="P13" s="1170"/>
      <c r="Q13" s="1170"/>
      <c r="R13" s="1170"/>
      <c r="S13" s="1170"/>
      <c r="T13" s="1170"/>
      <c r="U13" s="1171"/>
      <c r="V13" s="1172"/>
      <c r="W13" s="1178"/>
      <c r="X13" s="1199"/>
      <c r="Y13" s="1200"/>
      <c r="Z13" s="1200"/>
      <c r="AA13" s="1200"/>
      <c r="AB13" s="1200"/>
      <c r="AC13" s="1200"/>
      <c r="AD13" s="1200"/>
      <c r="AE13" s="1201"/>
      <c r="AF13" s="1208" t="s">
        <v>197</v>
      </c>
      <c r="AG13" s="1209"/>
      <c r="AH13" s="1209"/>
      <c r="AI13" s="1209"/>
      <c r="AJ13" s="1209"/>
      <c r="AK13" s="1209"/>
      <c r="AL13" s="1209"/>
      <c r="AM13" s="1210"/>
    </row>
    <row r="14" spans="1:39" s="28" customFormat="1" ht="36.6" customHeight="1" thickBot="1" x14ac:dyDescent="0.3">
      <c r="A14" s="1814"/>
      <c r="B14" s="1147"/>
      <c r="C14" s="1147"/>
      <c r="D14" s="1148"/>
      <c r="E14" s="1154"/>
      <c r="F14" s="1155"/>
      <c r="G14" s="1155"/>
      <c r="H14" s="1155"/>
      <c r="I14" s="1155"/>
      <c r="J14" s="1155"/>
      <c r="K14" s="1155"/>
      <c r="L14" s="1156"/>
      <c r="M14" s="1163"/>
      <c r="N14" s="1164"/>
      <c r="O14" s="1173"/>
      <c r="P14" s="1174"/>
      <c r="Q14" s="1174"/>
      <c r="R14" s="1174"/>
      <c r="S14" s="1174"/>
      <c r="T14" s="1174"/>
      <c r="U14" s="1175"/>
      <c r="V14" s="1176"/>
      <c r="W14" s="1178"/>
      <c r="X14" s="1202"/>
      <c r="Y14" s="1203"/>
      <c r="Z14" s="1203"/>
      <c r="AA14" s="1203"/>
      <c r="AB14" s="1203"/>
      <c r="AC14" s="1203"/>
      <c r="AD14" s="1203"/>
      <c r="AE14" s="1204"/>
      <c r="AF14" s="1816" t="s">
        <v>257</v>
      </c>
      <c r="AG14" s="1817"/>
      <c r="AH14" s="1817"/>
      <c r="AI14" s="1817"/>
      <c r="AJ14" s="1818"/>
      <c r="AK14" s="1818"/>
      <c r="AL14" s="1818"/>
      <c r="AM14" s="1819"/>
    </row>
    <row r="15" spans="1:39" s="28" customFormat="1" ht="27.75" customHeight="1" x14ac:dyDescent="0.25">
      <c r="A15" s="1814"/>
      <c r="B15" s="1147"/>
      <c r="C15" s="1147"/>
      <c r="D15" s="1148"/>
      <c r="E15" s="1154"/>
      <c r="F15" s="1155"/>
      <c r="G15" s="1155"/>
      <c r="H15" s="1155"/>
      <c r="I15" s="1155"/>
      <c r="J15" s="1155"/>
      <c r="K15" s="1155"/>
      <c r="L15" s="1156"/>
      <c r="M15" s="1227" t="s">
        <v>11</v>
      </c>
      <c r="N15" s="1230" t="s">
        <v>12</v>
      </c>
      <c r="O15" s="1181" t="s">
        <v>13</v>
      </c>
      <c r="P15" s="1184" t="s">
        <v>14</v>
      </c>
      <c r="Q15" s="1185"/>
      <c r="R15" s="1185"/>
      <c r="S15" s="1185"/>
      <c r="T15" s="1185"/>
      <c r="U15" s="1185"/>
      <c r="V15" s="1186"/>
      <c r="W15" s="1178"/>
      <c r="X15" s="1220" t="s">
        <v>15</v>
      </c>
      <c r="Y15" s="1124" t="s">
        <v>16</v>
      </c>
      <c r="Z15" s="1124" t="s">
        <v>17</v>
      </c>
      <c r="AA15" s="1126" t="s">
        <v>18</v>
      </c>
      <c r="AB15" s="1126" t="s">
        <v>19</v>
      </c>
      <c r="AC15" s="1124" t="s">
        <v>74</v>
      </c>
      <c r="AD15" s="1124" t="s">
        <v>20</v>
      </c>
      <c r="AE15" s="1222" t="s">
        <v>21</v>
      </c>
      <c r="AF15" s="1215" t="s">
        <v>244</v>
      </c>
      <c r="AG15" s="1216"/>
      <c r="AH15" s="1216"/>
      <c r="AI15" s="1216"/>
      <c r="AJ15" s="1217" t="s">
        <v>245</v>
      </c>
      <c r="AK15" s="1218"/>
      <c r="AL15" s="1218"/>
      <c r="AM15" s="1219"/>
    </row>
    <row r="16" spans="1:39" s="30" customFormat="1" ht="25.5" customHeight="1" thickBot="1" x14ac:dyDescent="0.3">
      <c r="A16" s="1814"/>
      <c r="B16" s="1147"/>
      <c r="C16" s="1147"/>
      <c r="D16" s="1148"/>
      <c r="E16" s="1154"/>
      <c r="F16" s="1155"/>
      <c r="G16" s="1155"/>
      <c r="H16" s="1155"/>
      <c r="I16" s="1155"/>
      <c r="J16" s="1155"/>
      <c r="K16" s="1155"/>
      <c r="L16" s="1156"/>
      <c r="M16" s="1228"/>
      <c r="N16" s="1231"/>
      <c r="O16" s="1182"/>
      <c r="P16" s="1187" t="s">
        <v>22</v>
      </c>
      <c r="Q16" s="1180"/>
      <c r="R16" s="1180" t="s">
        <v>75</v>
      </c>
      <c r="S16" s="1180"/>
      <c r="T16" s="1180" t="s">
        <v>76</v>
      </c>
      <c r="U16" s="1180"/>
      <c r="V16" s="1225" t="s">
        <v>35</v>
      </c>
      <c r="W16" s="1178"/>
      <c r="X16" s="1220"/>
      <c r="Y16" s="1124"/>
      <c r="Z16" s="1124"/>
      <c r="AA16" s="1126"/>
      <c r="AB16" s="1126"/>
      <c r="AC16" s="1124"/>
      <c r="AD16" s="1124"/>
      <c r="AE16" s="1222"/>
      <c r="AF16" s="1137" t="s">
        <v>32</v>
      </c>
      <c r="AG16" s="1138"/>
      <c r="AH16" s="1138"/>
      <c r="AI16" s="1138"/>
      <c r="AJ16" s="1139" t="s">
        <v>32</v>
      </c>
      <c r="AK16" s="1140"/>
      <c r="AL16" s="1140"/>
      <c r="AM16" s="1141"/>
    </row>
    <row r="17" spans="1:39" s="30" customFormat="1" ht="39.75" customHeight="1" x14ac:dyDescent="0.25">
      <c r="A17" s="1814"/>
      <c r="B17" s="1147"/>
      <c r="C17" s="1147"/>
      <c r="D17" s="1148"/>
      <c r="E17" s="1154"/>
      <c r="F17" s="1155"/>
      <c r="G17" s="1155"/>
      <c r="H17" s="1155"/>
      <c r="I17" s="1155"/>
      <c r="J17" s="1155"/>
      <c r="K17" s="1155"/>
      <c r="L17" s="1156"/>
      <c r="M17" s="1228"/>
      <c r="N17" s="1231"/>
      <c r="O17" s="1182"/>
      <c r="P17" s="1187"/>
      <c r="Q17" s="1180"/>
      <c r="R17" s="1180"/>
      <c r="S17" s="1180"/>
      <c r="T17" s="1180"/>
      <c r="U17" s="1180"/>
      <c r="V17" s="1225"/>
      <c r="W17" s="1178"/>
      <c r="X17" s="1220"/>
      <c r="Y17" s="1124"/>
      <c r="Z17" s="1124"/>
      <c r="AA17" s="1126"/>
      <c r="AB17" s="1126"/>
      <c r="AC17" s="1124"/>
      <c r="AD17" s="1124"/>
      <c r="AE17" s="1223"/>
      <c r="AF17" s="1128" t="s">
        <v>13</v>
      </c>
      <c r="AG17" s="1130" t="s">
        <v>23</v>
      </c>
      <c r="AH17" s="1130"/>
      <c r="AI17" s="1130"/>
      <c r="AJ17" s="1128" t="s">
        <v>13</v>
      </c>
      <c r="AK17" s="1130" t="s">
        <v>23</v>
      </c>
      <c r="AL17" s="1130"/>
      <c r="AM17" s="1131"/>
    </row>
    <row r="18" spans="1:39" s="30" customFormat="1" ht="231" customHeight="1" thickBot="1" x14ac:dyDescent="0.3">
      <c r="A18" s="1815"/>
      <c r="B18" s="1149"/>
      <c r="C18" s="1149"/>
      <c r="D18" s="1150"/>
      <c r="E18" s="1157"/>
      <c r="F18" s="1158"/>
      <c r="G18" s="1158"/>
      <c r="H18" s="1158"/>
      <c r="I18" s="1158"/>
      <c r="J18" s="1158"/>
      <c r="K18" s="1158"/>
      <c r="L18" s="1159"/>
      <c r="M18" s="1229"/>
      <c r="N18" s="1232"/>
      <c r="O18" s="1183"/>
      <c r="P18" s="31" t="s">
        <v>77</v>
      </c>
      <c r="Q18" s="32" t="s">
        <v>78</v>
      </c>
      <c r="R18" s="32" t="s">
        <v>77</v>
      </c>
      <c r="S18" s="32" t="s">
        <v>78</v>
      </c>
      <c r="T18" s="32" t="s">
        <v>77</v>
      </c>
      <c r="U18" s="32" t="s">
        <v>78</v>
      </c>
      <c r="V18" s="1226"/>
      <c r="W18" s="1179"/>
      <c r="X18" s="1221"/>
      <c r="Y18" s="1125"/>
      <c r="Z18" s="1125"/>
      <c r="AA18" s="1127"/>
      <c r="AB18" s="1127"/>
      <c r="AC18" s="1125"/>
      <c r="AD18" s="1125"/>
      <c r="AE18" s="1224"/>
      <c r="AF18" s="1129"/>
      <c r="AG18" s="33" t="s">
        <v>22</v>
      </c>
      <c r="AH18" s="33" t="s">
        <v>24</v>
      </c>
      <c r="AI18" s="33" t="s">
        <v>36</v>
      </c>
      <c r="AJ18" s="1129"/>
      <c r="AK18" s="33" t="s">
        <v>22</v>
      </c>
      <c r="AL18" s="33" t="s">
        <v>24</v>
      </c>
      <c r="AM18" s="34" t="s">
        <v>36</v>
      </c>
    </row>
    <row r="19" spans="1:39" s="51" customFormat="1" ht="21.75" customHeight="1" thickBot="1" x14ac:dyDescent="0.3">
      <c r="A19" s="35">
        <v>1</v>
      </c>
      <c r="B19" s="1132">
        <v>2</v>
      </c>
      <c r="C19" s="1132"/>
      <c r="D19" s="1133"/>
      <c r="E19" s="1134">
        <v>3</v>
      </c>
      <c r="F19" s="1135"/>
      <c r="G19" s="1135"/>
      <c r="H19" s="1135"/>
      <c r="I19" s="1135"/>
      <c r="J19" s="1135"/>
      <c r="K19" s="1135"/>
      <c r="L19" s="1136"/>
      <c r="M19" s="191">
        <v>4</v>
      </c>
      <c r="N19" s="37">
        <v>5</v>
      </c>
      <c r="O19" s="38">
        <v>6</v>
      </c>
      <c r="P19" s="39">
        <v>7</v>
      </c>
      <c r="Q19" s="39">
        <v>8</v>
      </c>
      <c r="R19" s="39">
        <v>9</v>
      </c>
      <c r="S19" s="39">
        <v>10</v>
      </c>
      <c r="T19" s="39">
        <v>11</v>
      </c>
      <c r="U19" s="40">
        <v>12</v>
      </c>
      <c r="V19" s="41">
        <v>13</v>
      </c>
      <c r="W19" s="42">
        <v>14</v>
      </c>
      <c r="X19" s="38">
        <v>15</v>
      </c>
      <c r="Y19" s="43">
        <v>16</v>
      </c>
      <c r="Z19" s="43">
        <v>17</v>
      </c>
      <c r="AA19" s="43">
        <v>18</v>
      </c>
      <c r="AB19" s="43">
        <v>19</v>
      </c>
      <c r="AC19" s="43">
        <v>20</v>
      </c>
      <c r="AD19" s="37">
        <v>21</v>
      </c>
      <c r="AE19" s="44">
        <v>22</v>
      </c>
      <c r="AF19" s="45">
        <v>23</v>
      </c>
      <c r="AG19" s="46">
        <v>24</v>
      </c>
      <c r="AH19" s="46">
        <v>25</v>
      </c>
      <c r="AI19" s="47">
        <v>26</v>
      </c>
      <c r="AJ19" s="48">
        <v>27</v>
      </c>
      <c r="AK19" s="49">
        <v>28</v>
      </c>
      <c r="AL19" s="49">
        <v>29</v>
      </c>
      <c r="AM19" s="50">
        <v>30</v>
      </c>
    </row>
    <row r="20" spans="1:39" s="52" customFormat="1" ht="38.4" customHeight="1" thickBot="1" x14ac:dyDescent="0.3">
      <c r="A20" s="1792" t="s">
        <v>188</v>
      </c>
      <c r="B20" s="1793"/>
      <c r="C20" s="1793"/>
      <c r="D20" s="1793"/>
      <c r="E20" s="1793"/>
      <c r="F20" s="1793"/>
      <c r="G20" s="1793"/>
      <c r="H20" s="1793"/>
      <c r="I20" s="1793"/>
      <c r="J20" s="1793"/>
      <c r="K20" s="1793"/>
      <c r="L20" s="1793"/>
      <c r="M20" s="1793"/>
      <c r="N20" s="1793"/>
      <c r="O20" s="1793"/>
      <c r="P20" s="1793"/>
      <c r="Q20" s="1793"/>
      <c r="R20" s="1793"/>
      <c r="S20" s="1793"/>
      <c r="T20" s="1793"/>
      <c r="U20" s="1793"/>
      <c r="V20" s="1793"/>
      <c r="W20" s="1793"/>
      <c r="X20" s="1793"/>
      <c r="Y20" s="1793"/>
      <c r="Z20" s="1793"/>
      <c r="AA20" s="1793"/>
      <c r="AB20" s="1793"/>
      <c r="AC20" s="1793"/>
      <c r="AD20" s="1793"/>
      <c r="AE20" s="1793"/>
      <c r="AF20" s="1793"/>
      <c r="AG20" s="1793"/>
      <c r="AH20" s="1793"/>
      <c r="AI20" s="1793"/>
      <c r="AJ20" s="1793"/>
      <c r="AK20" s="1793"/>
      <c r="AL20" s="1793"/>
      <c r="AM20" s="1794"/>
    </row>
    <row r="21" spans="1:39" s="52" customFormat="1" ht="35.4" customHeight="1" thickBot="1" x14ac:dyDescent="0.3">
      <c r="A21" s="1810" t="s">
        <v>176</v>
      </c>
      <c r="B21" s="1811"/>
      <c r="C21" s="1811"/>
      <c r="D21" s="1811"/>
      <c r="E21" s="1811"/>
      <c r="F21" s="1811"/>
      <c r="G21" s="1811"/>
      <c r="H21" s="1811"/>
      <c r="I21" s="1811"/>
      <c r="J21" s="1811"/>
      <c r="K21" s="1811"/>
      <c r="L21" s="1811"/>
      <c r="M21" s="1811"/>
      <c r="N21" s="1811"/>
      <c r="O21" s="1811"/>
      <c r="P21" s="1811"/>
      <c r="Q21" s="1811"/>
      <c r="R21" s="1811"/>
      <c r="S21" s="1811"/>
      <c r="T21" s="1811"/>
      <c r="U21" s="1811"/>
      <c r="V21" s="1811"/>
      <c r="W21" s="1811"/>
      <c r="X21" s="1811"/>
      <c r="Y21" s="1811"/>
      <c r="Z21" s="1811"/>
      <c r="AA21" s="1811"/>
      <c r="AB21" s="1811"/>
      <c r="AC21" s="1811"/>
      <c r="AD21" s="1811"/>
      <c r="AE21" s="1811"/>
      <c r="AF21" s="1811"/>
      <c r="AG21" s="1811"/>
      <c r="AH21" s="1811"/>
      <c r="AI21" s="1811"/>
      <c r="AJ21" s="1811"/>
      <c r="AK21" s="1811"/>
      <c r="AL21" s="1811"/>
      <c r="AM21" s="1812"/>
    </row>
    <row r="22" spans="1:39" s="53" customFormat="1" ht="60" customHeight="1" x14ac:dyDescent="0.4">
      <c r="A22" s="308">
        <v>1</v>
      </c>
      <c r="B22" s="1771" t="s">
        <v>247</v>
      </c>
      <c r="C22" s="1771"/>
      <c r="D22" s="1772"/>
      <c r="E22" s="1108" t="s">
        <v>43</v>
      </c>
      <c r="F22" s="1109"/>
      <c r="G22" s="1109"/>
      <c r="H22" s="1109"/>
      <c r="I22" s="1109"/>
      <c r="J22" s="1109"/>
      <c r="K22" s="1109"/>
      <c r="L22" s="1110"/>
      <c r="M22" s="315">
        <v>2</v>
      </c>
      <c r="N22" s="316">
        <f>30*M22</f>
        <v>60</v>
      </c>
      <c r="O22" s="313"/>
      <c r="P22" s="317"/>
      <c r="Q22" s="318"/>
      <c r="R22" s="318"/>
      <c r="S22" s="318"/>
      <c r="T22" s="318"/>
      <c r="U22" s="318"/>
      <c r="V22" s="319"/>
      <c r="W22" s="314"/>
      <c r="X22" s="320"/>
      <c r="Y22" s="318"/>
      <c r="Z22" s="318"/>
      <c r="AA22" s="318"/>
      <c r="AB22" s="318"/>
      <c r="AC22" s="318"/>
      <c r="AD22" s="321"/>
      <c r="AE22" s="322"/>
      <c r="AF22" s="317"/>
      <c r="AG22" s="323"/>
      <c r="AH22" s="318"/>
      <c r="AI22" s="319"/>
      <c r="AJ22" s="317"/>
      <c r="AK22" s="318"/>
      <c r="AL22" s="318"/>
      <c r="AM22" s="324"/>
    </row>
    <row r="23" spans="1:39" s="180" customFormat="1" ht="60" customHeight="1" x14ac:dyDescent="0.4">
      <c r="A23" s="183">
        <v>2</v>
      </c>
      <c r="B23" s="1773" t="s">
        <v>248</v>
      </c>
      <c r="C23" s="1773"/>
      <c r="D23" s="1774"/>
      <c r="E23" s="1088" t="s">
        <v>42</v>
      </c>
      <c r="F23" s="1089"/>
      <c r="G23" s="1089"/>
      <c r="H23" s="1089"/>
      <c r="I23" s="1089"/>
      <c r="J23" s="1089"/>
      <c r="K23" s="1089"/>
      <c r="L23" s="1090"/>
      <c r="M23" s="228">
        <v>2</v>
      </c>
      <c r="N23" s="232">
        <f>30*M23</f>
        <v>60</v>
      </c>
      <c r="O23" s="325"/>
      <c r="P23" s="233"/>
      <c r="Q23" s="229"/>
      <c r="R23" s="229"/>
      <c r="S23" s="229"/>
      <c r="T23" s="229"/>
      <c r="U23" s="229"/>
      <c r="V23" s="230"/>
      <c r="W23" s="231"/>
      <c r="X23" s="228"/>
      <c r="Y23" s="229"/>
      <c r="Z23" s="229"/>
      <c r="AA23" s="229"/>
      <c r="AB23" s="229"/>
      <c r="AC23" s="229"/>
      <c r="AD23" s="229"/>
      <c r="AE23" s="232"/>
      <c r="AF23" s="233"/>
      <c r="AG23" s="229"/>
      <c r="AH23" s="229"/>
      <c r="AI23" s="230"/>
      <c r="AJ23" s="233"/>
      <c r="AK23" s="229"/>
      <c r="AL23" s="229"/>
      <c r="AM23" s="326"/>
    </row>
    <row r="24" spans="1:39" s="179" customFormat="1" ht="35.4" customHeight="1" x14ac:dyDescent="0.4">
      <c r="A24" s="183">
        <v>3</v>
      </c>
      <c r="B24" s="1773" t="s">
        <v>251</v>
      </c>
      <c r="C24" s="1773"/>
      <c r="D24" s="1774"/>
      <c r="E24" s="1088" t="s">
        <v>37</v>
      </c>
      <c r="F24" s="1089"/>
      <c r="G24" s="1089"/>
      <c r="H24" s="1089"/>
      <c r="I24" s="1089"/>
      <c r="J24" s="1089"/>
      <c r="K24" s="1089"/>
      <c r="L24" s="1090"/>
      <c r="M24" s="228">
        <v>2.5</v>
      </c>
      <c r="N24" s="232">
        <f>30*M24</f>
        <v>75</v>
      </c>
      <c r="O24" s="325">
        <f>P24+R24+T24</f>
        <v>0</v>
      </c>
      <c r="P24" s="233"/>
      <c r="Q24" s="229"/>
      <c r="R24" s="229"/>
      <c r="S24" s="229"/>
      <c r="T24" s="229"/>
      <c r="U24" s="229"/>
      <c r="V24" s="230"/>
      <c r="W24" s="231"/>
      <c r="X24" s="228"/>
      <c r="Y24" s="229"/>
      <c r="Z24" s="229"/>
      <c r="AA24" s="229"/>
      <c r="AB24" s="229"/>
      <c r="AC24" s="229"/>
      <c r="AD24" s="229"/>
      <c r="AE24" s="232"/>
      <c r="AF24" s="233"/>
      <c r="AG24" s="229"/>
      <c r="AH24" s="229"/>
      <c r="AI24" s="230"/>
      <c r="AJ24" s="233"/>
      <c r="AK24" s="229"/>
      <c r="AL24" s="229"/>
      <c r="AM24" s="326"/>
    </row>
    <row r="25" spans="1:39" s="181" customFormat="1" ht="60" customHeight="1" x14ac:dyDescent="0.4">
      <c r="A25" s="183">
        <v>4</v>
      </c>
      <c r="B25" s="1782" t="s">
        <v>220</v>
      </c>
      <c r="C25" s="1775"/>
      <c r="D25" s="1776"/>
      <c r="E25" s="1783" t="s">
        <v>194</v>
      </c>
      <c r="F25" s="1784"/>
      <c r="G25" s="1784"/>
      <c r="H25" s="1784"/>
      <c r="I25" s="1784"/>
      <c r="J25" s="1784"/>
      <c r="K25" s="1784"/>
      <c r="L25" s="1785"/>
      <c r="M25" s="266">
        <v>3</v>
      </c>
      <c r="N25" s="350">
        <f t="shared" ref="N25:N36" si="0">30*M25</f>
        <v>90</v>
      </c>
      <c r="O25" s="351">
        <f t="shared" ref="O25:O36" si="1">P25+R25+T25</f>
        <v>72</v>
      </c>
      <c r="P25" s="266"/>
      <c r="Q25" s="264"/>
      <c r="R25" s="264">
        <v>72</v>
      </c>
      <c r="S25" s="264"/>
      <c r="T25" s="264"/>
      <c r="U25" s="264"/>
      <c r="V25" s="265"/>
      <c r="W25" s="244">
        <f t="shared" ref="W25:W36" si="2">N25-O25</f>
        <v>18</v>
      </c>
      <c r="X25" s="266"/>
      <c r="Y25" s="264">
        <v>2</v>
      </c>
      <c r="Z25" s="264">
        <v>1</v>
      </c>
      <c r="AA25" s="264"/>
      <c r="AB25" s="264"/>
      <c r="AC25" s="264"/>
      <c r="AD25" s="264"/>
      <c r="AE25" s="265"/>
      <c r="AF25" s="266">
        <f>AG25+AH25+AI25</f>
        <v>2</v>
      </c>
      <c r="AG25" s="264"/>
      <c r="AH25" s="264">
        <v>2</v>
      </c>
      <c r="AI25" s="265"/>
      <c r="AJ25" s="266">
        <f>SUM(AK25:AM25)</f>
        <v>2</v>
      </c>
      <c r="AK25" s="264"/>
      <c r="AL25" s="264">
        <v>2</v>
      </c>
      <c r="AM25" s="352"/>
    </row>
    <row r="26" spans="1:39" s="179" customFormat="1" ht="60" customHeight="1" x14ac:dyDescent="0.4">
      <c r="A26" s="183">
        <v>5</v>
      </c>
      <c r="B26" s="1781" t="s">
        <v>185</v>
      </c>
      <c r="C26" s="1773"/>
      <c r="D26" s="1774"/>
      <c r="E26" s="1118" t="s">
        <v>157</v>
      </c>
      <c r="F26" s="1119"/>
      <c r="G26" s="1119"/>
      <c r="H26" s="1119"/>
      <c r="I26" s="1119"/>
      <c r="J26" s="1119"/>
      <c r="K26" s="1119"/>
      <c r="L26" s="1780"/>
      <c r="M26" s="233">
        <v>1.5</v>
      </c>
      <c r="N26" s="232">
        <f t="shared" si="0"/>
        <v>45</v>
      </c>
      <c r="O26" s="325">
        <f t="shared" si="1"/>
        <v>36</v>
      </c>
      <c r="P26" s="233"/>
      <c r="Q26" s="229"/>
      <c r="R26" s="229">
        <v>36</v>
      </c>
      <c r="S26" s="229"/>
      <c r="T26" s="229"/>
      <c r="U26" s="229"/>
      <c r="V26" s="230"/>
      <c r="W26" s="239">
        <f t="shared" si="2"/>
        <v>9</v>
      </c>
      <c r="X26" s="233"/>
      <c r="Y26" s="229"/>
      <c r="Z26" s="229">
        <v>2</v>
      </c>
      <c r="AA26" s="229"/>
      <c r="AB26" s="229"/>
      <c r="AC26" s="229"/>
      <c r="AD26" s="229"/>
      <c r="AE26" s="230"/>
      <c r="AF26" s="233"/>
      <c r="AG26" s="229"/>
      <c r="AH26" s="229"/>
      <c r="AI26" s="230"/>
      <c r="AJ26" s="233">
        <f>SUM(AK26:AM26)</f>
        <v>2</v>
      </c>
      <c r="AK26" s="229"/>
      <c r="AL26" s="229">
        <v>2</v>
      </c>
      <c r="AM26" s="326"/>
    </row>
    <row r="27" spans="1:39" s="181" customFormat="1" ht="84.6" customHeight="1" x14ac:dyDescent="0.4">
      <c r="A27" s="183">
        <v>6</v>
      </c>
      <c r="B27" s="1781" t="s">
        <v>189</v>
      </c>
      <c r="C27" s="1773"/>
      <c r="D27" s="1774"/>
      <c r="E27" s="1118" t="s">
        <v>58</v>
      </c>
      <c r="F27" s="1119"/>
      <c r="G27" s="1119"/>
      <c r="H27" s="1119"/>
      <c r="I27" s="1119"/>
      <c r="J27" s="1119"/>
      <c r="K27" s="1119"/>
      <c r="L27" s="1780"/>
      <c r="M27" s="353">
        <v>4.5</v>
      </c>
      <c r="N27" s="242">
        <f t="shared" si="0"/>
        <v>135</v>
      </c>
      <c r="O27" s="325">
        <f t="shared" si="1"/>
        <v>54</v>
      </c>
      <c r="P27" s="233">
        <v>18</v>
      </c>
      <c r="Q27" s="229"/>
      <c r="R27" s="229">
        <v>36</v>
      </c>
      <c r="S27" s="229"/>
      <c r="T27" s="229"/>
      <c r="U27" s="229"/>
      <c r="V27" s="230"/>
      <c r="W27" s="239">
        <f t="shared" si="2"/>
        <v>81</v>
      </c>
      <c r="X27" s="233">
        <v>1</v>
      </c>
      <c r="Y27" s="229"/>
      <c r="Z27" s="229">
        <v>1</v>
      </c>
      <c r="AA27" s="229"/>
      <c r="AB27" s="229"/>
      <c r="AC27" s="229">
        <v>1</v>
      </c>
      <c r="AD27" s="229"/>
      <c r="AE27" s="230"/>
      <c r="AF27" s="233">
        <f>AG27+AH27+AI27</f>
        <v>3</v>
      </c>
      <c r="AG27" s="229">
        <v>1</v>
      </c>
      <c r="AH27" s="229">
        <v>2</v>
      </c>
      <c r="AI27" s="230"/>
      <c r="AJ27" s="233">
        <f>AK27+AL27+AM27</f>
        <v>0</v>
      </c>
      <c r="AK27" s="229"/>
      <c r="AL27" s="229"/>
      <c r="AM27" s="326"/>
    </row>
    <row r="28" spans="1:39" s="182" customFormat="1" ht="120" customHeight="1" x14ac:dyDescent="0.4">
      <c r="A28" s="183">
        <v>7</v>
      </c>
      <c r="B28" s="1781" t="s">
        <v>181</v>
      </c>
      <c r="C28" s="1773"/>
      <c r="D28" s="1774"/>
      <c r="E28" s="1118" t="s">
        <v>58</v>
      </c>
      <c r="F28" s="1119"/>
      <c r="G28" s="1119"/>
      <c r="H28" s="1119"/>
      <c r="I28" s="1119"/>
      <c r="J28" s="1119"/>
      <c r="K28" s="1119"/>
      <c r="L28" s="1780"/>
      <c r="M28" s="353">
        <v>8.5</v>
      </c>
      <c r="N28" s="242">
        <f t="shared" si="0"/>
        <v>255</v>
      </c>
      <c r="O28" s="325">
        <f t="shared" si="1"/>
        <v>144</v>
      </c>
      <c r="P28" s="233">
        <v>72</v>
      </c>
      <c r="Q28" s="229"/>
      <c r="R28" s="229">
        <v>72</v>
      </c>
      <c r="S28" s="229"/>
      <c r="T28" s="229"/>
      <c r="U28" s="229"/>
      <c r="V28" s="230"/>
      <c r="W28" s="239">
        <f t="shared" si="2"/>
        <v>111</v>
      </c>
      <c r="X28" s="233">
        <v>2</v>
      </c>
      <c r="Y28" s="229"/>
      <c r="Z28" s="229">
        <v>2</v>
      </c>
      <c r="AA28" s="229"/>
      <c r="AB28" s="229"/>
      <c r="AC28" s="229">
        <v>2</v>
      </c>
      <c r="AD28" s="229"/>
      <c r="AE28" s="230"/>
      <c r="AF28" s="233">
        <f>AG28+AH28+AI28</f>
        <v>0</v>
      </c>
      <c r="AG28" s="229"/>
      <c r="AH28" s="229"/>
      <c r="AI28" s="230"/>
      <c r="AJ28" s="233">
        <f>AK28+AL28+AM28</f>
        <v>8</v>
      </c>
      <c r="AK28" s="229">
        <v>4</v>
      </c>
      <c r="AL28" s="229">
        <v>4</v>
      </c>
      <c r="AM28" s="326"/>
    </row>
    <row r="29" spans="1:39" s="180" customFormat="1" ht="60" customHeight="1" x14ac:dyDescent="0.4">
      <c r="A29" s="183">
        <v>8</v>
      </c>
      <c r="B29" s="1781" t="s">
        <v>190</v>
      </c>
      <c r="C29" s="1773"/>
      <c r="D29" s="1774"/>
      <c r="E29" s="1118" t="s">
        <v>195</v>
      </c>
      <c r="F29" s="1119"/>
      <c r="G29" s="1119"/>
      <c r="H29" s="1119"/>
      <c r="I29" s="1119"/>
      <c r="J29" s="1119"/>
      <c r="K29" s="1119"/>
      <c r="L29" s="1780"/>
      <c r="M29" s="233">
        <v>6</v>
      </c>
      <c r="N29" s="232">
        <f t="shared" si="0"/>
        <v>180</v>
      </c>
      <c r="O29" s="325">
        <f t="shared" si="1"/>
        <v>90</v>
      </c>
      <c r="P29" s="233">
        <v>54</v>
      </c>
      <c r="Q29" s="229"/>
      <c r="R29" s="229">
        <v>18</v>
      </c>
      <c r="S29" s="229"/>
      <c r="T29" s="229">
        <v>18</v>
      </c>
      <c r="U29" s="229"/>
      <c r="V29" s="230"/>
      <c r="W29" s="239">
        <f t="shared" si="2"/>
        <v>90</v>
      </c>
      <c r="X29" s="233">
        <v>1</v>
      </c>
      <c r="Y29" s="229"/>
      <c r="Z29" s="229">
        <v>1</v>
      </c>
      <c r="AA29" s="229"/>
      <c r="AB29" s="229"/>
      <c r="AC29" s="229"/>
      <c r="AD29" s="229"/>
      <c r="AE29" s="230"/>
      <c r="AF29" s="233">
        <f>SUM(AG29:AI29)</f>
        <v>5</v>
      </c>
      <c r="AG29" s="229">
        <v>3</v>
      </c>
      <c r="AH29" s="229">
        <v>1</v>
      </c>
      <c r="AI29" s="230">
        <v>1</v>
      </c>
      <c r="AJ29" s="233">
        <f>SUM(AK29:AM29)</f>
        <v>0</v>
      </c>
      <c r="AK29" s="229"/>
      <c r="AL29" s="229"/>
      <c r="AM29" s="326"/>
    </row>
    <row r="30" spans="1:39" s="180" customFormat="1" ht="82.5" customHeight="1" x14ac:dyDescent="0.4">
      <c r="A30" s="183">
        <v>9</v>
      </c>
      <c r="B30" s="1781" t="s">
        <v>182</v>
      </c>
      <c r="C30" s="1773"/>
      <c r="D30" s="1774"/>
      <c r="E30" s="1118" t="s">
        <v>195</v>
      </c>
      <c r="F30" s="1119"/>
      <c r="G30" s="1119"/>
      <c r="H30" s="1119"/>
      <c r="I30" s="1119"/>
      <c r="J30" s="1119"/>
      <c r="K30" s="1119"/>
      <c r="L30" s="1780"/>
      <c r="M30" s="233">
        <v>4.5</v>
      </c>
      <c r="N30" s="232">
        <f t="shared" si="0"/>
        <v>135</v>
      </c>
      <c r="O30" s="325">
        <f t="shared" si="1"/>
        <v>72</v>
      </c>
      <c r="P30" s="233">
        <v>36</v>
      </c>
      <c r="Q30" s="229"/>
      <c r="R30" s="229">
        <v>18</v>
      </c>
      <c r="S30" s="229"/>
      <c r="T30" s="229">
        <v>18</v>
      </c>
      <c r="U30" s="229"/>
      <c r="V30" s="230"/>
      <c r="W30" s="239">
        <f t="shared" si="2"/>
        <v>63</v>
      </c>
      <c r="X30" s="233"/>
      <c r="Y30" s="229">
        <v>2</v>
      </c>
      <c r="Z30" s="229">
        <v>2</v>
      </c>
      <c r="AA30" s="229"/>
      <c r="AB30" s="229"/>
      <c r="AC30" s="229"/>
      <c r="AD30" s="229"/>
      <c r="AE30" s="230"/>
      <c r="AF30" s="233">
        <f>SUM(AG30:AI30)</f>
        <v>0</v>
      </c>
      <c r="AG30" s="229"/>
      <c r="AH30" s="229"/>
      <c r="AI30" s="230"/>
      <c r="AJ30" s="233">
        <f>SUM(AK30:AM30)</f>
        <v>4</v>
      </c>
      <c r="AK30" s="229">
        <v>2</v>
      </c>
      <c r="AL30" s="229">
        <v>1</v>
      </c>
      <c r="AM30" s="326">
        <v>1</v>
      </c>
    </row>
    <row r="31" spans="1:39" s="180" customFormat="1" ht="58.2" customHeight="1" x14ac:dyDescent="0.4">
      <c r="A31" s="183">
        <v>10</v>
      </c>
      <c r="B31" s="1781" t="s">
        <v>191</v>
      </c>
      <c r="C31" s="1773"/>
      <c r="D31" s="1774"/>
      <c r="E31" s="1118" t="s">
        <v>196</v>
      </c>
      <c r="F31" s="1119"/>
      <c r="G31" s="1119"/>
      <c r="H31" s="1119"/>
      <c r="I31" s="1119"/>
      <c r="J31" s="1119"/>
      <c r="K31" s="1119"/>
      <c r="L31" s="1780"/>
      <c r="M31" s="233">
        <v>4</v>
      </c>
      <c r="N31" s="232">
        <f t="shared" si="0"/>
        <v>120</v>
      </c>
      <c r="O31" s="325">
        <f t="shared" si="1"/>
        <v>72</v>
      </c>
      <c r="P31" s="233">
        <v>36</v>
      </c>
      <c r="Q31" s="229"/>
      <c r="R31" s="229">
        <v>36</v>
      </c>
      <c r="S31" s="229"/>
      <c r="T31" s="229"/>
      <c r="U31" s="229"/>
      <c r="V31" s="230"/>
      <c r="W31" s="239">
        <f t="shared" si="2"/>
        <v>48</v>
      </c>
      <c r="X31" s="233"/>
      <c r="Y31" s="229">
        <v>1</v>
      </c>
      <c r="Z31" s="229">
        <v>1</v>
      </c>
      <c r="AA31" s="229"/>
      <c r="AB31" s="229"/>
      <c r="AC31" s="229">
        <v>1</v>
      </c>
      <c r="AD31" s="229"/>
      <c r="AE31" s="230"/>
      <c r="AF31" s="233">
        <f>SUM(AG31:AI31)</f>
        <v>4</v>
      </c>
      <c r="AG31" s="229">
        <v>2</v>
      </c>
      <c r="AH31" s="229">
        <v>2</v>
      </c>
      <c r="AI31" s="230"/>
      <c r="AJ31" s="233">
        <f>SUM(AK31:AM31)</f>
        <v>0</v>
      </c>
      <c r="AK31" s="229"/>
      <c r="AL31" s="229"/>
      <c r="AM31" s="326"/>
    </row>
    <row r="32" spans="1:39" s="180" customFormat="1" ht="55.2" customHeight="1" x14ac:dyDescent="0.4">
      <c r="A32" s="183">
        <v>11</v>
      </c>
      <c r="B32" s="1781" t="s">
        <v>41</v>
      </c>
      <c r="C32" s="1773"/>
      <c r="D32" s="1774"/>
      <c r="E32" s="1118" t="s">
        <v>58</v>
      </c>
      <c r="F32" s="1119"/>
      <c r="G32" s="1119"/>
      <c r="H32" s="1119"/>
      <c r="I32" s="1119"/>
      <c r="J32" s="1119"/>
      <c r="K32" s="1119"/>
      <c r="L32" s="1780"/>
      <c r="M32" s="233">
        <v>3.5</v>
      </c>
      <c r="N32" s="232">
        <f t="shared" si="0"/>
        <v>105</v>
      </c>
      <c r="O32" s="325">
        <f t="shared" si="1"/>
        <v>54</v>
      </c>
      <c r="P32" s="233">
        <v>18</v>
      </c>
      <c r="Q32" s="229"/>
      <c r="R32" s="229">
        <v>36</v>
      </c>
      <c r="S32" s="229"/>
      <c r="T32" s="229"/>
      <c r="U32" s="229"/>
      <c r="V32" s="230"/>
      <c r="W32" s="239">
        <f t="shared" si="2"/>
        <v>51</v>
      </c>
      <c r="X32" s="233"/>
      <c r="Y32" s="229">
        <v>1</v>
      </c>
      <c r="Z32" s="229">
        <v>1</v>
      </c>
      <c r="AA32" s="229"/>
      <c r="AB32" s="229"/>
      <c r="AC32" s="229">
        <v>1</v>
      </c>
      <c r="AD32" s="229"/>
      <c r="AE32" s="230"/>
      <c r="AF32" s="233">
        <f>SUM(AG32:AI32)</f>
        <v>3</v>
      </c>
      <c r="AG32" s="229">
        <v>1</v>
      </c>
      <c r="AH32" s="229">
        <v>2</v>
      </c>
      <c r="AI32" s="230"/>
      <c r="AJ32" s="233">
        <f>SUM(AK32:AM32)</f>
        <v>0</v>
      </c>
      <c r="AK32" s="229"/>
      <c r="AL32" s="229"/>
      <c r="AM32" s="326"/>
    </row>
    <row r="33" spans="1:39" s="180" customFormat="1" ht="47.4" customHeight="1" x14ac:dyDescent="0.4">
      <c r="A33" s="183">
        <v>12</v>
      </c>
      <c r="B33" s="1781" t="s">
        <v>192</v>
      </c>
      <c r="C33" s="1773"/>
      <c r="D33" s="1774"/>
      <c r="E33" s="1118" t="s">
        <v>39</v>
      </c>
      <c r="F33" s="1119"/>
      <c r="G33" s="1119"/>
      <c r="H33" s="1119"/>
      <c r="I33" s="1119"/>
      <c r="J33" s="1119"/>
      <c r="K33" s="1119"/>
      <c r="L33" s="1780"/>
      <c r="M33" s="233">
        <v>4.5</v>
      </c>
      <c r="N33" s="232">
        <f t="shared" si="0"/>
        <v>135</v>
      </c>
      <c r="O33" s="325">
        <f t="shared" si="1"/>
        <v>54</v>
      </c>
      <c r="P33" s="233">
        <v>36</v>
      </c>
      <c r="Q33" s="229"/>
      <c r="R33" s="229">
        <v>18</v>
      </c>
      <c r="S33" s="229"/>
      <c r="T33" s="229"/>
      <c r="U33" s="229"/>
      <c r="V33" s="230"/>
      <c r="W33" s="239">
        <f t="shared" si="2"/>
        <v>81</v>
      </c>
      <c r="X33" s="233">
        <v>2</v>
      </c>
      <c r="Y33" s="229"/>
      <c r="Z33" s="229">
        <v>2</v>
      </c>
      <c r="AA33" s="229"/>
      <c r="AB33" s="229"/>
      <c r="AC33" s="229">
        <v>2</v>
      </c>
      <c r="AD33" s="229"/>
      <c r="AE33" s="230"/>
      <c r="AF33" s="233">
        <f>SUM(AG33:AI33)</f>
        <v>0</v>
      </c>
      <c r="AG33" s="229"/>
      <c r="AH33" s="229"/>
      <c r="AI33" s="230"/>
      <c r="AJ33" s="233">
        <f>SUM(AK33:AM33)</f>
        <v>3</v>
      </c>
      <c r="AK33" s="229">
        <v>2</v>
      </c>
      <c r="AL33" s="229">
        <v>1</v>
      </c>
      <c r="AM33" s="326"/>
    </row>
    <row r="34" spans="1:39" s="181" customFormat="1" ht="33.6" customHeight="1" x14ac:dyDescent="0.4">
      <c r="A34" s="183">
        <v>13</v>
      </c>
      <c r="B34" s="1781" t="s">
        <v>222</v>
      </c>
      <c r="C34" s="1773"/>
      <c r="D34" s="1774"/>
      <c r="E34" s="1118" t="s">
        <v>168</v>
      </c>
      <c r="F34" s="1119"/>
      <c r="G34" s="1119"/>
      <c r="H34" s="1119"/>
      <c r="I34" s="1119"/>
      <c r="J34" s="1119"/>
      <c r="K34" s="1119"/>
      <c r="L34" s="1780"/>
      <c r="M34" s="354">
        <v>7</v>
      </c>
      <c r="N34" s="242">
        <f t="shared" si="0"/>
        <v>210</v>
      </c>
      <c r="O34" s="325">
        <f t="shared" si="1"/>
        <v>108</v>
      </c>
      <c r="P34" s="233">
        <v>36</v>
      </c>
      <c r="Q34" s="229"/>
      <c r="R34" s="229"/>
      <c r="S34" s="229"/>
      <c r="T34" s="229">
        <v>72</v>
      </c>
      <c r="U34" s="229"/>
      <c r="V34" s="230"/>
      <c r="W34" s="239">
        <f t="shared" si="2"/>
        <v>102</v>
      </c>
      <c r="X34" s="233"/>
      <c r="Y34" s="229">
        <v>1</v>
      </c>
      <c r="Z34" s="229">
        <v>1</v>
      </c>
      <c r="AA34" s="229"/>
      <c r="AB34" s="229"/>
      <c r="AC34" s="229"/>
      <c r="AD34" s="229"/>
      <c r="AE34" s="230"/>
      <c r="AF34" s="233">
        <f>AG34+AH34+AI34</f>
        <v>6</v>
      </c>
      <c r="AG34" s="229">
        <v>2</v>
      </c>
      <c r="AH34" s="229"/>
      <c r="AI34" s="230">
        <v>4</v>
      </c>
      <c r="AJ34" s="233"/>
      <c r="AK34" s="229"/>
      <c r="AL34" s="229"/>
      <c r="AM34" s="326"/>
    </row>
    <row r="35" spans="1:39" s="181" customFormat="1" ht="37.200000000000003" customHeight="1" x14ac:dyDescent="0.4">
      <c r="A35" s="183">
        <v>14</v>
      </c>
      <c r="B35" s="1781" t="s">
        <v>224</v>
      </c>
      <c r="C35" s="1773"/>
      <c r="D35" s="1774"/>
      <c r="E35" s="1118" t="s">
        <v>168</v>
      </c>
      <c r="F35" s="1119"/>
      <c r="G35" s="1119"/>
      <c r="H35" s="1119"/>
      <c r="I35" s="1119"/>
      <c r="J35" s="1119"/>
      <c r="K35" s="1119"/>
      <c r="L35" s="1780"/>
      <c r="M35" s="354">
        <v>1</v>
      </c>
      <c r="N35" s="242">
        <f t="shared" si="0"/>
        <v>30</v>
      </c>
      <c r="O35" s="325"/>
      <c r="P35" s="233"/>
      <c r="Q35" s="229"/>
      <c r="R35" s="229"/>
      <c r="S35" s="229"/>
      <c r="T35" s="229"/>
      <c r="U35" s="229"/>
      <c r="V35" s="230"/>
      <c r="W35" s="239">
        <f t="shared" si="2"/>
        <v>30</v>
      </c>
      <c r="X35" s="267"/>
      <c r="Y35" s="268">
        <v>2</v>
      </c>
      <c r="Z35" s="268"/>
      <c r="AA35" s="268"/>
      <c r="AB35" s="268">
        <v>2</v>
      </c>
      <c r="AC35" s="268"/>
      <c r="AD35" s="268"/>
      <c r="AE35" s="269"/>
      <c r="AF35" s="267"/>
      <c r="AG35" s="268"/>
      <c r="AH35" s="268"/>
      <c r="AI35" s="269"/>
      <c r="AJ35" s="267"/>
      <c r="AK35" s="268"/>
      <c r="AL35" s="268"/>
      <c r="AM35" s="355"/>
    </row>
    <row r="36" spans="1:39" s="181" customFormat="1" ht="38.4" customHeight="1" thickBot="1" x14ac:dyDescent="0.45">
      <c r="A36" s="306">
        <v>15</v>
      </c>
      <c r="B36" s="1795" t="s">
        <v>56</v>
      </c>
      <c r="C36" s="1796"/>
      <c r="D36" s="1797"/>
      <c r="E36" s="1798" t="s">
        <v>40</v>
      </c>
      <c r="F36" s="1799"/>
      <c r="G36" s="1799"/>
      <c r="H36" s="1799"/>
      <c r="I36" s="1799"/>
      <c r="J36" s="1799"/>
      <c r="K36" s="1799"/>
      <c r="L36" s="1800"/>
      <c r="M36" s="356">
        <v>3.5</v>
      </c>
      <c r="N36" s="329">
        <f t="shared" si="0"/>
        <v>105</v>
      </c>
      <c r="O36" s="312">
        <f t="shared" si="1"/>
        <v>54</v>
      </c>
      <c r="P36" s="330">
        <v>36</v>
      </c>
      <c r="Q36" s="331"/>
      <c r="R36" s="331"/>
      <c r="S36" s="331"/>
      <c r="T36" s="331">
        <v>18</v>
      </c>
      <c r="U36" s="331"/>
      <c r="V36" s="332"/>
      <c r="W36" s="357">
        <f t="shared" si="2"/>
        <v>51</v>
      </c>
      <c r="X36" s="330">
        <v>1</v>
      </c>
      <c r="Y36" s="331"/>
      <c r="Z36" s="331">
        <v>1</v>
      </c>
      <c r="AA36" s="331"/>
      <c r="AB36" s="331"/>
      <c r="AC36" s="331"/>
      <c r="AD36" s="331"/>
      <c r="AE36" s="332"/>
      <c r="AF36" s="330">
        <f>AG36+AH36+AI36</f>
        <v>3</v>
      </c>
      <c r="AG36" s="331">
        <v>2</v>
      </c>
      <c r="AH36" s="331"/>
      <c r="AI36" s="332">
        <v>1</v>
      </c>
      <c r="AJ36" s="267"/>
      <c r="AK36" s="268"/>
      <c r="AL36" s="268"/>
      <c r="AM36" s="335"/>
    </row>
    <row r="37" spans="1:39" s="57" customFormat="1" ht="34.5" customHeight="1" thickBot="1" x14ac:dyDescent="0.45">
      <c r="A37" s="1299" t="s">
        <v>172</v>
      </c>
      <c r="B37" s="1300"/>
      <c r="C37" s="1300"/>
      <c r="D37" s="1300"/>
      <c r="E37" s="1300"/>
      <c r="F37" s="1300"/>
      <c r="G37" s="1300"/>
      <c r="H37" s="1300"/>
      <c r="I37" s="1300"/>
      <c r="J37" s="1300"/>
      <c r="K37" s="1300"/>
      <c r="L37" s="1301"/>
      <c r="M37" s="237">
        <f>SUM(M25:M36)</f>
        <v>51.5</v>
      </c>
      <c r="N37" s="237">
        <f>SUM(N25:N36)</f>
        <v>1545</v>
      </c>
      <c r="O37" s="237">
        <f>SUM(O25:O36)</f>
        <v>810</v>
      </c>
      <c r="P37" s="237">
        <f>SUM(P25:P36)</f>
        <v>342</v>
      </c>
      <c r="Q37" s="237"/>
      <c r="R37" s="237">
        <f>SUM(R25:R36)</f>
        <v>342</v>
      </c>
      <c r="S37" s="237"/>
      <c r="T37" s="237">
        <f>SUM(T25:T36)</f>
        <v>126</v>
      </c>
      <c r="U37" s="237"/>
      <c r="V37" s="237"/>
      <c r="W37" s="238">
        <f>SUM(W25:W36)</f>
        <v>735</v>
      </c>
      <c r="X37" s="237">
        <v>5</v>
      </c>
      <c r="Y37" s="237">
        <v>6</v>
      </c>
      <c r="Z37" s="237">
        <v>11</v>
      </c>
      <c r="AA37" s="237"/>
      <c r="AB37" s="237">
        <v>1</v>
      </c>
      <c r="AC37" s="237">
        <v>5</v>
      </c>
      <c r="AD37" s="237"/>
      <c r="AE37" s="237"/>
      <c r="AF37" s="236">
        <f t="shared" ref="AF37:AM37" si="3">SUM(AF25:AF36)</f>
        <v>26</v>
      </c>
      <c r="AG37" s="234">
        <f t="shared" si="3"/>
        <v>11</v>
      </c>
      <c r="AH37" s="234">
        <f t="shared" si="3"/>
        <v>9</v>
      </c>
      <c r="AI37" s="234">
        <f t="shared" si="3"/>
        <v>6</v>
      </c>
      <c r="AJ37" s="234">
        <f t="shared" si="3"/>
        <v>19</v>
      </c>
      <c r="AK37" s="234">
        <f t="shared" si="3"/>
        <v>8</v>
      </c>
      <c r="AL37" s="236">
        <f t="shared" si="3"/>
        <v>10</v>
      </c>
      <c r="AM37" s="238">
        <f t="shared" si="3"/>
        <v>1</v>
      </c>
    </row>
    <row r="38" spans="1:39" s="307" customFormat="1" ht="40.950000000000003" customHeight="1" thickBot="1" x14ac:dyDescent="0.3">
      <c r="A38" s="1792" t="s">
        <v>177</v>
      </c>
      <c r="B38" s="1793"/>
      <c r="C38" s="1793"/>
      <c r="D38" s="1793"/>
      <c r="E38" s="1793"/>
      <c r="F38" s="1793"/>
      <c r="G38" s="1793"/>
      <c r="H38" s="1793"/>
      <c r="I38" s="1793"/>
      <c r="J38" s="1793"/>
      <c r="K38" s="1793"/>
      <c r="L38" s="1793"/>
      <c r="M38" s="1793"/>
      <c r="N38" s="1793"/>
      <c r="O38" s="1793"/>
      <c r="P38" s="1793"/>
      <c r="Q38" s="1793"/>
      <c r="R38" s="1793"/>
      <c r="S38" s="1793"/>
      <c r="T38" s="1793"/>
      <c r="U38" s="1793"/>
      <c r="V38" s="1793"/>
      <c r="W38" s="1793"/>
      <c r="X38" s="1793"/>
      <c r="Y38" s="1793"/>
      <c r="Z38" s="1793"/>
      <c r="AA38" s="1793"/>
      <c r="AB38" s="1793"/>
      <c r="AC38" s="1793"/>
      <c r="AD38" s="1793"/>
      <c r="AE38" s="1793"/>
      <c r="AF38" s="1793"/>
      <c r="AG38" s="1793"/>
      <c r="AH38" s="1793"/>
      <c r="AI38" s="1793"/>
      <c r="AJ38" s="1793"/>
      <c r="AK38" s="1793"/>
      <c r="AL38" s="1793"/>
      <c r="AM38" s="1794"/>
    </row>
    <row r="39" spans="1:39" s="8" customFormat="1" ht="60" customHeight="1" x14ac:dyDescent="0.4">
      <c r="A39" s="140">
        <v>17</v>
      </c>
      <c r="B39" s="1775" t="s">
        <v>250</v>
      </c>
      <c r="C39" s="1775"/>
      <c r="D39" s="1776"/>
      <c r="E39" s="1777" t="s">
        <v>211</v>
      </c>
      <c r="F39" s="1778"/>
      <c r="G39" s="1778"/>
      <c r="H39" s="1778"/>
      <c r="I39" s="1778"/>
      <c r="J39" s="1778"/>
      <c r="K39" s="1778"/>
      <c r="L39" s="1779"/>
      <c r="M39" s="346">
        <v>4</v>
      </c>
      <c r="N39" s="347">
        <f>30*M39</f>
        <v>120</v>
      </c>
      <c r="O39" s="244"/>
      <c r="P39" s="266"/>
      <c r="Q39" s="264"/>
      <c r="R39" s="264"/>
      <c r="S39" s="264"/>
      <c r="T39" s="264"/>
      <c r="U39" s="264"/>
      <c r="V39" s="297"/>
      <c r="W39" s="263"/>
      <c r="X39" s="296"/>
      <c r="Y39" s="264"/>
      <c r="Z39" s="264"/>
      <c r="AA39" s="264"/>
      <c r="AB39" s="264"/>
      <c r="AC39" s="264"/>
      <c r="AD39" s="264"/>
      <c r="AE39" s="297"/>
      <c r="AF39" s="266"/>
      <c r="AG39" s="264"/>
      <c r="AH39" s="264"/>
      <c r="AI39" s="265"/>
      <c r="AJ39" s="348"/>
      <c r="AK39" s="358"/>
      <c r="AL39" s="358"/>
      <c r="AM39" s="349"/>
    </row>
    <row r="40" spans="1:39" s="8" customFormat="1" ht="60" customHeight="1" x14ac:dyDescent="0.4">
      <c r="A40" s="140">
        <v>16</v>
      </c>
      <c r="B40" s="1775" t="s">
        <v>249</v>
      </c>
      <c r="C40" s="1775"/>
      <c r="D40" s="1776"/>
      <c r="E40" s="1777" t="s">
        <v>199</v>
      </c>
      <c r="F40" s="1778"/>
      <c r="G40" s="1778"/>
      <c r="H40" s="1778"/>
      <c r="I40" s="1778"/>
      <c r="J40" s="1778"/>
      <c r="K40" s="1778"/>
      <c r="L40" s="1779"/>
      <c r="M40" s="346">
        <v>4.5</v>
      </c>
      <c r="N40" s="347">
        <f>30*M40</f>
        <v>135</v>
      </c>
      <c r="O40" s="244"/>
      <c r="P40" s="266"/>
      <c r="Q40" s="264"/>
      <c r="R40" s="264"/>
      <c r="S40" s="264"/>
      <c r="T40" s="264"/>
      <c r="U40" s="264"/>
      <c r="V40" s="297"/>
      <c r="W40" s="263"/>
      <c r="X40" s="296"/>
      <c r="Y40" s="264"/>
      <c r="Z40" s="264"/>
      <c r="AA40" s="264"/>
      <c r="AB40" s="264"/>
      <c r="AC40" s="264"/>
      <c r="AD40" s="264"/>
      <c r="AE40" s="297"/>
      <c r="AF40" s="266"/>
      <c r="AG40" s="264"/>
      <c r="AH40" s="264"/>
      <c r="AI40" s="265"/>
      <c r="AJ40" s="348"/>
      <c r="AK40" s="264"/>
      <c r="AL40" s="264"/>
      <c r="AM40" s="265"/>
    </row>
    <row r="41" spans="1:39" s="8" customFormat="1" ht="54" customHeight="1" x14ac:dyDescent="0.4">
      <c r="A41" s="345">
        <v>18</v>
      </c>
      <c r="B41" s="1782" t="s">
        <v>201</v>
      </c>
      <c r="C41" s="1775"/>
      <c r="D41" s="1776"/>
      <c r="E41" s="1801" t="s">
        <v>221</v>
      </c>
      <c r="F41" s="1802"/>
      <c r="G41" s="1802"/>
      <c r="H41" s="1802"/>
      <c r="I41" s="1802"/>
      <c r="J41" s="1802"/>
      <c r="K41" s="1802"/>
      <c r="L41" s="1803"/>
      <c r="M41" s="346">
        <v>3</v>
      </c>
      <c r="N41" s="347">
        <f>30*M41</f>
        <v>90</v>
      </c>
      <c r="O41" s="244">
        <f>P41+R41+T41</f>
        <v>54</v>
      </c>
      <c r="P41" s="266">
        <v>36</v>
      </c>
      <c r="Q41" s="264"/>
      <c r="R41" s="264"/>
      <c r="S41" s="264"/>
      <c r="T41" s="264">
        <v>18</v>
      </c>
      <c r="U41" s="264"/>
      <c r="V41" s="297"/>
      <c r="W41" s="263">
        <f>N41-O41</f>
        <v>36</v>
      </c>
      <c r="X41" s="296"/>
      <c r="Y41" s="264">
        <v>2</v>
      </c>
      <c r="Z41" s="264">
        <v>2</v>
      </c>
      <c r="AA41" s="264"/>
      <c r="AB41" s="264"/>
      <c r="AC41" s="264"/>
      <c r="AD41" s="264"/>
      <c r="AE41" s="297"/>
      <c r="AF41" s="266">
        <f>AG41+AH41+AI41</f>
        <v>0</v>
      </c>
      <c r="AG41" s="264"/>
      <c r="AH41" s="264"/>
      <c r="AI41" s="265"/>
      <c r="AJ41" s="348">
        <f>AK41+AL41+AM41</f>
        <v>3</v>
      </c>
      <c r="AK41" s="358">
        <v>2</v>
      </c>
      <c r="AL41" s="358"/>
      <c r="AM41" s="349">
        <v>1</v>
      </c>
    </row>
    <row r="42" spans="1:39" s="53" customFormat="1" ht="72" customHeight="1" thickBot="1" x14ac:dyDescent="0.45">
      <c r="A42" s="304">
        <v>19</v>
      </c>
      <c r="B42" s="1804" t="s">
        <v>336</v>
      </c>
      <c r="C42" s="1805"/>
      <c r="D42" s="1806"/>
      <c r="E42" s="1807" t="s">
        <v>168</v>
      </c>
      <c r="F42" s="1808"/>
      <c r="G42" s="1808"/>
      <c r="H42" s="1808"/>
      <c r="I42" s="1808"/>
      <c r="J42" s="1808"/>
      <c r="K42" s="1808"/>
      <c r="L42" s="1809"/>
      <c r="M42" s="359">
        <v>5.5</v>
      </c>
      <c r="N42" s="360">
        <f>30*M42</f>
        <v>165</v>
      </c>
      <c r="O42" s="361">
        <f>P42+R42+T42</f>
        <v>81</v>
      </c>
      <c r="P42" s="362">
        <v>36</v>
      </c>
      <c r="Q42" s="363"/>
      <c r="R42" s="363">
        <v>27</v>
      </c>
      <c r="S42" s="363"/>
      <c r="T42" s="363">
        <f>(AI42+AM42+AQ42+AU42+AY42+BC42+BG42+BK42/2)*18</f>
        <v>18</v>
      </c>
      <c r="U42" s="363"/>
      <c r="V42" s="364"/>
      <c r="W42" s="365">
        <f>N42-O42</f>
        <v>84</v>
      </c>
      <c r="X42" s="366">
        <v>2</v>
      </c>
      <c r="Y42" s="363"/>
      <c r="Z42" s="363">
        <v>2</v>
      </c>
      <c r="AA42" s="363"/>
      <c r="AB42" s="363"/>
      <c r="AC42" s="363"/>
      <c r="AD42" s="363"/>
      <c r="AE42" s="364"/>
      <c r="AF42" s="362"/>
      <c r="AG42" s="363"/>
      <c r="AH42" s="363"/>
      <c r="AI42" s="367"/>
      <c r="AJ42" s="368">
        <f>AK42+AL42+AM42</f>
        <v>4.5</v>
      </c>
      <c r="AK42" s="363">
        <v>2</v>
      </c>
      <c r="AL42" s="369">
        <v>1.5</v>
      </c>
      <c r="AM42" s="367">
        <v>1</v>
      </c>
    </row>
    <row r="43" spans="1:39" s="57" customFormat="1" ht="47.4" customHeight="1" thickBot="1" x14ac:dyDescent="0.45">
      <c r="A43" s="1789" t="s">
        <v>225</v>
      </c>
      <c r="B43" s="1790"/>
      <c r="C43" s="1790"/>
      <c r="D43" s="1790"/>
      <c r="E43" s="1790"/>
      <c r="F43" s="1790"/>
      <c r="G43" s="1790"/>
      <c r="H43" s="1790"/>
      <c r="I43" s="1790"/>
      <c r="J43" s="1790"/>
      <c r="K43" s="1790"/>
      <c r="L43" s="1791"/>
      <c r="M43" s="234">
        <f t="shared" ref="M43:W43" si="4">M42+M41</f>
        <v>8.5</v>
      </c>
      <c r="N43" s="234">
        <f t="shared" si="4"/>
        <v>255</v>
      </c>
      <c r="O43" s="234">
        <f t="shared" si="4"/>
        <v>135</v>
      </c>
      <c r="P43" s="234">
        <f t="shared" si="4"/>
        <v>72</v>
      </c>
      <c r="Q43" s="234">
        <f t="shared" si="4"/>
        <v>0</v>
      </c>
      <c r="R43" s="234">
        <f t="shared" si="4"/>
        <v>27</v>
      </c>
      <c r="S43" s="234">
        <f t="shared" si="4"/>
        <v>0</v>
      </c>
      <c r="T43" s="234">
        <f t="shared" si="4"/>
        <v>36</v>
      </c>
      <c r="U43" s="234">
        <f t="shared" si="4"/>
        <v>0</v>
      </c>
      <c r="V43" s="234">
        <f t="shared" si="4"/>
        <v>0</v>
      </c>
      <c r="W43" s="234">
        <f t="shared" si="4"/>
        <v>120</v>
      </c>
      <c r="X43" s="234">
        <v>1</v>
      </c>
      <c r="Y43" s="234">
        <v>1</v>
      </c>
      <c r="Z43" s="234">
        <v>2</v>
      </c>
      <c r="AA43" s="234">
        <f t="shared" ref="AA43:AI43" si="5">SUM(AA42)</f>
        <v>0</v>
      </c>
      <c r="AB43" s="234">
        <f t="shared" si="5"/>
        <v>0</v>
      </c>
      <c r="AC43" s="234">
        <f t="shared" si="5"/>
        <v>0</v>
      </c>
      <c r="AD43" s="234">
        <f t="shared" si="5"/>
        <v>0</v>
      </c>
      <c r="AE43" s="234">
        <f t="shared" si="5"/>
        <v>0</v>
      </c>
      <c r="AF43" s="234">
        <f t="shared" si="5"/>
        <v>0</v>
      </c>
      <c r="AG43" s="234">
        <f t="shared" si="5"/>
        <v>0</v>
      </c>
      <c r="AH43" s="234">
        <f t="shared" si="5"/>
        <v>0</v>
      </c>
      <c r="AI43" s="234">
        <f t="shared" si="5"/>
        <v>0</v>
      </c>
      <c r="AJ43" s="370">
        <f>AJ42+AJ41</f>
        <v>7.5</v>
      </c>
      <c r="AK43" s="371">
        <f>AK42+AK41</f>
        <v>4</v>
      </c>
      <c r="AL43" s="939">
        <f>AL42+AL41</f>
        <v>1.5</v>
      </c>
      <c r="AM43" s="372">
        <f>AM42+AM41</f>
        <v>2</v>
      </c>
    </row>
    <row r="44" spans="1:39" s="57" customFormat="1" ht="47.4" customHeight="1" thickBot="1" x14ac:dyDescent="0.45">
      <c r="A44" s="1299" t="s">
        <v>174</v>
      </c>
      <c r="B44" s="1300"/>
      <c r="C44" s="1300"/>
      <c r="D44" s="1300"/>
      <c r="E44" s="1300"/>
      <c r="F44" s="1300"/>
      <c r="G44" s="1300"/>
      <c r="H44" s="1300"/>
      <c r="I44" s="1300"/>
      <c r="J44" s="1300"/>
      <c r="K44" s="1300"/>
      <c r="L44" s="1301"/>
      <c r="M44" s="237">
        <f t="shared" ref="M44:AM44" si="6">M37+M43</f>
        <v>60</v>
      </c>
      <c r="N44" s="237">
        <f t="shared" si="6"/>
        <v>1800</v>
      </c>
      <c r="O44" s="237">
        <f t="shared" si="6"/>
        <v>945</v>
      </c>
      <c r="P44" s="237">
        <f t="shared" si="6"/>
        <v>414</v>
      </c>
      <c r="Q44" s="237">
        <f t="shared" si="6"/>
        <v>0</v>
      </c>
      <c r="R44" s="237">
        <f t="shared" si="6"/>
        <v>369</v>
      </c>
      <c r="S44" s="237">
        <f t="shared" si="6"/>
        <v>0</v>
      </c>
      <c r="T44" s="237">
        <f t="shared" si="6"/>
        <v>162</v>
      </c>
      <c r="U44" s="237">
        <f t="shared" si="6"/>
        <v>0</v>
      </c>
      <c r="V44" s="237">
        <f t="shared" si="6"/>
        <v>0</v>
      </c>
      <c r="W44" s="237">
        <f t="shared" si="6"/>
        <v>855</v>
      </c>
      <c r="X44" s="237">
        <f t="shared" si="6"/>
        <v>6</v>
      </c>
      <c r="Y44" s="237">
        <f t="shared" si="6"/>
        <v>7</v>
      </c>
      <c r="Z44" s="237">
        <f t="shared" si="6"/>
        <v>13</v>
      </c>
      <c r="AA44" s="237">
        <f t="shared" si="6"/>
        <v>0</v>
      </c>
      <c r="AB44" s="237">
        <f t="shared" si="6"/>
        <v>1</v>
      </c>
      <c r="AC44" s="237">
        <f t="shared" si="6"/>
        <v>5</v>
      </c>
      <c r="AD44" s="237">
        <f t="shared" si="6"/>
        <v>0</v>
      </c>
      <c r="AE44" s="237">
        <f t="shared" si="6"/>
        <v>0</v>
      </c>
      <c r="AF44" s="237">
        <f t="shared" si="6"/>
        <v>26</v>
      </c>
      <c r="AG44" s="237">
        <f t="shared" si="6"/>
        <v>11</v>
      </c>
      <c r="AH44" s="237">
        <f t="shared" si="6"/>
        <v>9</v>
      </c>
      <c r="AI44" s="237">
        <f t="shared" si="6"/>
        <v>6</v>
      </c>
      <c r="AJ44" s="237">
        <f t="shared" si="6"/>
        <v>26.5</v>
      </c>
      <c r="AK44" s="237">
        <f t="shared" si="6"/>
        <v>12</v>
      </c>
      <c r="AL44" s="116">
        <f t="shared" si="6"/>
        <v>11.5</v>
      </c>
      <c r="AM44" s="238">
        <f t="shared" si="6"/>
        <v>3</v>
      </c>
    </row>
    <row r="45" spans="1:39" s="53" customFormat="1" ht="23.4" hidden="1" thickBot="1" x14ac:dyDescent="0.45">
      <c r="A45" s="1260" t="s">
        <v>84</v>
      </c>
      <c r="B45" s="1261"/>
      <c r="C45" s="1261"/>
      <c r="D45" s="1261"/>
      <c r="E45" s="1261"/>
      <c r="F45" s="1261"/>
      <c r="G45" s="1261"/>
      <c r="H45" s="1261"/>
      <c r="I45" s="1261"/>
      <c r="J45" s="1261"/>
      <c r="K45" s="1261"/>
      <c r="L45" s="1261"/>
      <c r="M45" s="1261"/>
      <c r="N45" s="1261"/>
      <c r="O45" s="1261"/>
      <c r="P45" s="1261"/>
      <c r="Q45" s="1261"/>
      <c r="R45" s="1261"/>
      <c r="S45" s="1261"/>
      <c r="T45" s="1261"/>
      <c r="U45" s="1261"/>
      <c r="V45" s="1261"/>
      <c r="W45" s="1261"/>
      <c r="X45" s="1261"/>
      <c r="Y45" s="1261"/>
      <c r="Z45" s="1261"/>
      <c r="AA45" s="1261"/>
      <c r="AB45" s="1261"/>
      <c r="AC45" s="1261"/>
      <c r="AD45" s="1261"/>
      <c r="AE45" s="1261"/>
      <c r="AF45" s="1261"/>
      <c r="AG45" s="1261"/>
      <c r="AH45" s="1261"/>
      <c r="AI45" s="1261"/>
      <c r="AJ45" s="1262"/>
      <c r="AK45" s="1262"/>
      <c r="AL45" s="1262"/>
      <c r="AM45" s="1263"/>
    </row>
    <row r="46" spans="1:39" s="53" customFormat="1" ht="23.4" hidden="1" thickBot="1" x14ac:dyDescent="0.45">
      <c r="A46" s="58"/>
      <c r="B46" s="1264"/>
      <c r="C46" s="1264"/>
      <c r="D46" s="1265"/>
      <c r="E46" s="1119"/>
      <c r="F46" s="1119"/>
      <c r="G46" s="1119"/>
      <c r="H46" s="1119"/>
      <c r="I46" s="1119"/>
      <c r="J46" s="1119"/>
      <c r="K46" s="1119"/>
      <c r="L46" s="1119"/>
      <c r="M46" s="159"/>
      <c r="N46" s="160"/>
      <c r="O46" s="161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5"/>
    </row>
    <row r="47" spans="1:39" s="53" customFormat="1" ht="23.4" hidden="1" thickBot="1" x14ac:dyDescent="0.45">
      <c r="A47" s="58"/>
      <c r="B47" s="1264"/>
      <c r="C47" s="1264"/>
      <c r="D47" s="1265"/>
      <c r="E47" s="1119"/>
      <c r="F47" s="1266"/>
      <c r="G47" s="1266"/>
      <c r="H47" s="1266"/>
      <c r="I47" s="1266"/>
      <c r="J47" s="1266"/>
      <c r="K47" s="1266"/>
      <c r="L47" s="1266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163"/>
      <c r="AK47" s="163"/>
      <c r="AL47" s="163"/>
      <c r="AM47" s="56"/>
    </row>
    <row r="48" spans="1:39" s="53" customFormat="1" ht="23.4" hidden="1" thickBot="1" x14ac:dyDescent="0.45">
      <c r="A48" s="58"/>
      <c r="B48" s="1264"/>
      <c r="C48" s="1264"/>
      <c r="D48" s="1265"/>
      <c r="E48" s="1119"/>
      <c r="F48" s="1266"/>
      <c r="G48" s="1266"/>
      <c r="H48" s="1266"/>
      <c r="I48" s="1266"/>
      <c r="J48" s="1266"/>
      <c r="K48" s="1266"/>
      <c r="L48" s="1266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163"/>
      <c r="AK48" s="163"/>
      <c r="AL48" s="163"/>
      <c r="AM48" s="56"/>
    </row>
    <row r="49" spans="1:39" s="57" customFormat="1" ht="23.4" hidden="1" thickBot="1" x14ac:dyDescent="0.45">
      <c r="A49" s="1267" t="s">
        <v>80</v>
      </c>
      <c r="B49" s="1268"/>
      <c r="C49" s="1268"/>
      <c r="D49" s="1268"/>
      <c r="E49" s="1268"/>
      <c r="F49" s="1268"/>
      <c r="G49" s="1268"/>
      <c r="H49" s="1268"/>
      <c r="I49" s="1268"/>
      <c r="J49" s="1268"/>
      <c r="K49" s="1268"/>
      <c r="L49" s="1268"/>
      <c r="M49" s="164">
        <f t="shared" ref="M49:W49" si="7">SUM(M46:M48)</f>
        <v>0</v>
      </c>
      <c r="N49" s="164">
        <f t="shared" si="7"/>
        <v>0</v>
      </c>
      <c r="O49" s="164">
        <f t="shared" si="7"/>
        <v>0</v>
      </c>
      <c r="P49" s="164">
        <f t="shared" si="7"/>
        <v>0</v>
      </c>
      <c r="Q49" s="164"/>
      <c r="R49" s="164">
        <f t="shared" si="7"/>
        <v>0</v>
      </c>
      <c r="S49" s="164"/>
      <c r="T49" s="164">
        <f t="shared" si="7"/>
        <v>0</v>
      </c>
      <c r="U49" s="164"/>
      <c r="V49" s="164"/>
      <c r="W49" s="165">
        <f t="shared" si="7"/>
        <v>0</v>
      </c>
      <c r="X49" s="166"/>
      <c r="Y49" s="166"/>
      <c r="Z49" s="166"/>
      <c r="AA49" s="166"/>
      <c r="AB49" s="166"/>
      <c r="AC49" s="166"/>
      <c r="AD49" s="166"/>
      <c r="AE49" s="166"/>
      <c r="AF49" s="160"/>
      <c r="AG49" s="160"/>
      <c r="AH49" s="160"/>
      <c r="AI49" s="160"/>
      <c r="AJ49" s="167">
        <f>SUM(AJ46:AJ48)</f>
        <v>0</v>
      </c>
      <c r="AK49" s="168">
        <f>SUM(AK46:AK48)</f>
        <v>0</v>
      </c>
      <c r="AL49" s="168">
        <f>SUM(AL46:AL48)</f>
        <v>0</v>
      </c>
      <c r="AM49" s="169">
        <f>SUM(AM46:AM48)</f>
        <v>0</v>
      </c>
    </row>
    <row r="50" spans="1:39" s="53" customFormat="1" ht="41.4" customHeight="1" thickBot="1" x14ac:dyDescent="0.45">
      <c r="A50" s="1269" t="s">
        <v>158</v>
      </c>
      <c r="B50" s="1270"/>
      <c r="C50" s="1270"/>
      <c r="D50" s="1270"/>
      <c r="E50" s="1270"/>
      <c r="F50" s="1270"/>
      <c r="G50" s="1270"/>
      <c r="H50" s="1270"/>
      <c r="I50" s="1270"/>
      <c r="J50" s="1270"/>
      <c r="K50" s="1270"/>
      <c r="L50" s="1271"/>
      <c r="M50" s="245">
        <f>M44</f>
        <v>60</v>
      </c>
      <c r="N50" s="245">
        <f t="shared" ref="N50:AM50" si="8">N44</f>
        <v>1800</v>
      </c>
      <c r="O50" s="245">
        <f t="shared" si="8"/>
        <v>945</v>
      </c>
      <c r="P50" s="245">
        <f t="shared" si="8"/>
        <v>414</v>
      </c>
      <c r="Q50" s="245">
        <f t="shared" si="8"/>
        <v>0</v>
      </c>
      <c r="R50" s="245">
        <f t="shared" si="8"/>
        <v>369</v>
      </c>
      <c r="S50" s="245">
        <f t="shared" si="8"/>
        <v>0</v>
      </c>
      <c r="T50" s="245">
        <f t="shared" si="8"/>
        <v>162</v>
      </c>
      <c r="U50" s="245">
        <f t="shared" si="8"/>
        <v>0</v>
      </c>
      <c r="V50" s="245">
        <f t="shared" si="8"/>
        <v>0</v>
      </c>
      <c r="W50" s="245">
        <f t="shared" si="8"/>
        <v>855</v>
      </c>
      <c r="X50" s="245">
        <f t="shared" si="8"/>
        <v>6</v>
      </c>
      <c r="Y50" s="245">
        <f t="shared" si="8"/>
        <v>7</v>
      </c>
      <c r="Z50" s="245">
        <f t="shared" si="8"/>
        <v>13</v>
      </c>
      <c r="AA50" s="245">
        <f t="shared" si="8"/>
        <v>0</v>
      </c>
      <c r="AB50" s="245">
        <f t="shared" si="8"/>
        <v>1</v>
      </c>
      <c r="AC50" s="245">
        <f t="shared" si="8"/>
        <v>5</v>
      </c>
      <c r="AD50" s="245">
        <f t="shared" si="8"/>
        <v>0</v>
      </c>
      <c r="AE50" s="245">
        <f t="shared" si="8"/>
        <v>0</v>
      </c>
      <c r="AF50" s="245">
        <f t="shared" si="8"/>
        <v>26</v>
      </c>
      <c r="AG50" s="245">
        <f t="shared" si="8"/>
        <v>11</v>
      </c>
      <c r="AH50" s="245">
        <f t="shared" si="8"/>
        <v>9</v>
      </c>
      <c r="AI50" s="245">
        <f t="shared" si="8"/>
        <v>6</v>
      </c>
      <c r="AJ50" s="245">
        <f t="shared" si="8"/>
        <v>26.5</v>
      </c>
      <c r="AK50" s="245">
        <f t="shared" si="8"/>
        <v>12</v>
      </c>
      <c r="AL50" s="245">
        <f t="shared" si="8"/>
        <v>11.5</v>
      </c>
      <c r="AM50" s="246">
        <f t="shared" si="8"/>
        <v>3</v>
      </c>
    </row>
    <row r="51" spans="1:39" s="62" customFormat="1" ht="30" customHeight="1" x14ac:dyDescent="0.25">
      <c r="A51" s="1070"/>
      <c r="B51" s="60"/>
      <c r="C51" s="1072"/>
      <c r="D51" s="1072"/>
      <c r="E51" s="61"/>
      <c r="F51" s="61"/>
      <c r="G51" s="1252" t="s">
        <v>25</v>
      </c>
      <c r="H51" s="1253"/>
      <c r="I51" s="1253"/>
      <c r="J51" s="1253"/>
      <c r="K51" s="1253"/>
      <c r="L51" s="1254"/>
      <c r="M51" s="1083" t="s">
        <v>26</v>
      </c>
      <c r="N51" s="1084"/>
      <c r="O51" s="1084"/>
      <c r="P51" s="1084"/>
      <c r="Q51" s="1084"/>
      <c r="R51" s="1084"/>
      <c r="S51" s="1084"/>
      <c r="T51" s="1085"/>
      <c r="U51" s="1085"/>
      <c r="V51" s="1085"/>
      <c r="W51" s="1085"/>
      <c r="X51" s="247">
        <f>AF51+AJ51</f>
        <v>6</v>
      </c>
      <c r="Y51" s="248"/>
      <c r="Z51" s="248"/>
      <c r="AA51" s="249"/>
      <c r="AB51" s="248"/>
      <c r="AC51" s="248"/>
      <c r="AD51" s="248"/>
      <c r="AE51" s="250"/>
      <c r="AF51" s="1086">
        <v>3</v>
      </c>
      <c r="AG51" s="1087"/>
      <c r="AH51" s="1087"/>
      <c r="AI51" s="1087"/>
      <c r="AJ51" s="1063">
        <v>3</v>
      </c>
      <c r="AK51" s="1064"/>
      <c r="AL51" s="1064"/>
      <c r="AM51" s="1065"/>
    </row>
    <row r="52" spans="1:39" s="62" customFormat="1" ht="30" customHeight="1" x14ac:dyDescent="0.25">
      <c r="A52" s="1070"/>
      <c r="B52" s="1788" t="s">
        <v>256</v>
      </c>
      <c r="C52" s="1788"/>
      <c r="D52" s="1788"/>
      <c r="E52" s="61"/>
      <c r="F52" s="61"/>
      <c r="G52" s="1255"/>
      <c r="H52" s="1189"/>
      <c r="I52" s="1189"/>
      <c r="J52" s="1189"/>
      <c r="K52" s="1189"/>
      <c r="L52" s="1256"/>
      <c r="M52" s="1047" t="s">
        <v>27</v>
      </c>
      <c r="N52" s="1048"/>
      <c r="O52" s="1048"/>
      <c r="P52" s="1048"/>
      <c r="Q52" s="1048"/>
      <c r="R52" s="1048"/>
      <c r="S52" s="1048"/>
      <c r="T52" s="1049"/>
      <c r="U52" s="1049"/>
      <c r="V52" s="1049"/>
      <c r="W52" s="1049"/>
      <c r="X52" s="309"/>
      <c r="Y52" s="310">
        <f>AF52+AJ52</f>
        <v>7</v>
      </c>
      <c r="Z52" s="310"/>
      <c r="AA52" s="251"/>
      <c r="AB52" s="310"/>
      <c r="AC52" s="310"/>
      <c r="AD52" s="310"/>
      <c r="AE52" s="311"/>
      <c r="AF52" s="1050">
        <v>3</v>
      </c>
      <c r="AG52" s="1051"/>
      <c r="AH52" s="1051"/>
      <c r="AI52" s="1051"/>
      <c r="AJ52" s="1044">
        <v>4</v>
      </c>
      <c r="AK52" s="1045"/>
      <c r="AL52" s="1045"/>
      <c r="AM52" s="1046"/>
    </row>
    <row r="53" spans="1:39" s="62" customFormat="1" ht="30" customHeight="1" x14ac:dyDescent="0.25">
      <c r="A53" s="1070"/>
      <c r="B53" s="60"/>
      <c r="C53" s="1066"/>
      <c r="D53" s="1066"/>
      <c r="E53" s="61"/>
      <c r="F53" s="61"/>
      <c r="G53" s="1255"/>
      <c r="H53" s="1189"/>
      <c r="I53" s="1189"/>
      <c r="J53" s="1189"/>
      <c r="K53" s="1189"/>
      <c r="L53" s="1256"/>
      <c r="M53" s="1047" t="s">
        <v>85</v>
      </c>
      <c r="N53" s="1048"/>
      <c r="O53" s="1048"/>
      <c r="P53" s="1048"/>
      <c r="Q53" s="1048"/>
      <c r="R53" s="1048"/>
      <c r="S53" s="1048"/>
      <c r="T53" s="1049"/>
      <c r="U53" s="1049"/>
      <c r="V53" s="1049"/>
      <c r="W53" s="1049"/>
      <c r="X53" s="309"/>
      <c r="Y53" s="310"/>
      <c r="Z53" s="310">
        <f>AF53+AJ53</f>
        <v>13</v>
      </c>
      <c r="AA53" s="251"/>
      <c r="AB53" s="310"/>
      <c r="AC53" s="310"/>
      <c r="AD53" s="310"/>
      <c r="AE53" s="311"/>
      <c r="AF53" s="1050">
        <v>7</v>
      </c>
      <c r="AG53" s="1051"/>
      <c r="AH53" s="1051"/>
      <c r="AI53" s="1051"/>
      <c r="AJ53" s="1044">
        <v>6</v>
      </c>
      <c r="AK53" s="1045"/>
      <c r="AL53" s="1045"/>
      <c r="AM53" s="1046"/>
    </row>
    <row r="54" spans="1:39" s="62" customFormat="1" ht="30" customHeight="1" x14ac:dyDescent="0.25">
      <c r="A54" s="1070"/>
      <c r="B54" s="170" t="s">
        <v>28</v>
      </c>
      <c r="C54" s="170"/>
      <c r="D54" s="170"/>
      <c r="E54" s="170"/>
      <c r="F54" s="170"/>
      <c r="G54" s="1255"/>
      <c r="H54" s="1189"/>
      <c r="I54" s="1189"/>
      <c r="J54" s="1189"/>
      <c r="K54" s="1189"/>
      <c r="L54" s="1256"/>
      <c r="M54" s="1047" t="s">
        <v>29</v>
      </c>
      <c r="N54" s="1048"/>
      <c r="O54" s="1048"/>
      <c r="P54" s="1048"/>
      <c r="Q54" s="1048"/>
      <c r="R54" s="1048"/>
      <c r="S54" s="1048"/>
      <c r="T54" s="1049"/>
      <c r="U54" s="1049"/>
      <c r="V54" s="1049"/>
      <c r="W54" s="1049"/>
      <c r="X54" s="309"/>
      <c r="Y54" s="310"/>
      <c r="Z54" s="310"/>
      <c r="AA54" s="251"/>
      <c r="AB54" s="310"/>
      <c r="AC54" s="310"/>
      <c r="AD54" s="310"/>
      <c r="AE54" s="311"/>
      <c r="AF54" s="1050"/>
      <c r="AG54" s="1051"/>
      <c r="AH54" s="1051"/>
      <c r="AI54" s="1051"/>
      <c r="AJ54" s="1044"/>
      <c r="AK54" s="1045"/>
      <c r="AL54" s="1045"/>
      <c r="AM54" s="1046"/>
    </row>
    <row r="55" spans="1:39" s="62" customFormat="1" ht="30" customHeight="1" x14ac:dyDescent="0.25">
      <c r="A55" s="1070"/>
      <c r="B55" s="170" t="s">
        <v>159</v>
      </c>
      <c r="C55" s="170"/>
      <c r="D55" s="170"/>
      <c r="E55" s="170"/>
      <c r="F55" s="170"/>
      <c r="G55" s="1255"/>
      <c r="H55" s="1189"/>
      <c r="I55" s="1189"/>
      <c r="J55" s="1189"/>
      <c r="K55" s="1189"/>
      <c r="L55" s="1256"/>
      <c r="M55" s="1047" t="s">
        <v>30</v>
      </c>
      <c r="N55" s="1048"/>
      <c r="O55" s="1048"/>
      <c r="P55" s="1048"/>
      <c r="Q55" s="1048"/>
      <c r="R55" s="1048"/>
      <c r="S55" s="1048"/>
      <c r="T55" s="1049"/>
      <c r="U55" s="1049"/>
      <c r="V55" s="1049"/>
      <c r="W55" s="1049"/>
      <c r="X55" s="309"/>
      <c r="Y55" s="310"/>
      <c r="Z55" s="310"/>
      <c r="AA55" s="251"/>
      <c r="AB55" s="310">
        <f>AF55+AJ55</f>
        <v>1</v>
      </c>
      <c r="AC55" s="310"/>
      <c r="AD55" s="310"/>
      <c r="AE55" s="311"/>
      <c r="AF55" s="1050"/>
      <c r="AG55" s="1051"/>
      <c r="AH55" s="1051"/>
      <c r="AI55" s="1051"/>
      <c r="AJ55" s="1044">
        <v>1</v>
      </c>
      <c r="AK55" s="1045"/>
      <c r="AL55" s="1045"/>
      <c r="AM55" s="1046"/>
    </row>
    <row r="56" spans="1:39" s="62" customFormat="1" ht="30" customHeight="1" x14ac:dyDescent="0.25">
      <c r="A56" s="1070"/>
      <c r="B56" s="1082" t="s">
        <v>160</v>
      </c>
      <c r="C56" s="1082"/>
      <c r="D56" s="1082"/>
      <c r="E56" s="172"/>
      <c r="F56" s="172"/>
      <c r="G56" s="1255"/>
      <c r="H56" s="1189"/>
      <c r="I56" s="1189"/>
      <c r="J56" s="1189"/>
      <c r="K56" s="1189"/>
      <c r="L56" s="1256"/>
      <c r="M56" s="1047" t="s">
        <v>74</v>
      </c>
      <c r="N56" s="1048"/>
      <c r="O56" s="1048"/>
      <c r="P56" s="1048"/>
      <c r="Q56" s="1048"/>
      <c r="R56" s="1048"/>
      <c r="S56" s="1048"/>
      <c r="T56" s="1049"/>
      <c r="U56" s="1049"/>
      <c r="V56" s="1049"/>
      <c r="W56" s="1049"/>
      <c r="X56" s="309"/>
      <c r="Y56" s="310"/>
      <c r="Z56" s="310"/>
      <c r="AA56" s="251"/>
      <c r="AB56" s="310"/>
      <c r="AC56" s="310">
        <f>AF56+AJ56</f>
        <v>5</v>
      </c>
      <c r="AD56" s="310"/>
      <c r="AE56" s="311"/>
      <c r="AF56" s="1050">
        <v>3</v>
      </c>
      <c r="AG56" s="1051"/>
      <c r="AH56" s="1051"/>
      <c r="AI56" s="1051"/>
      <c r="AJ56" s="1044">
        <v>2</v>
      </c>
      <c r="AK56" s="1045"/>
      <c r="AL56" s="1045"/>
      <c r="AM56" s="1046"/>
    </row>
    <row r="57" spans="1:39" s="62" customFormat="1" ht="30" customHeight="1" x14ac:dyDescent="0.25">
      <c r="A57" s="1070"/>
      <c r="B57" s="1082" t="s">
        <v>161</v>
      </c>
      <c r="C57" s="1082"/>
      <c r="D57" s="1082"/>
      <c r="E57" s="172"/>
      <c r="F57" s="172"/>
      <c r="G57" s="1255"/>
      <c r="H57" s="1189"/>
      <c r="I57" s="1189"/>
      <c r="J57" s="1189"/>
      <c r="K57" s="1189"/>
      <c r="L57" s="1256"/>
      <c r="M57" s="1047" t="s">
        <v>20</v>
      </c>
      <c r="N57" s="1048"/>
      <c r="O57" s="1048"/>
      <c r="P57" s="1048"/>
      <c r="Q57" s="1048"/>
      <c r="R57" s="1048"/>
      <c r="S57" s="1048"/>
      <c r="T57" s="1049"/>
      <c r="U57" s="1049"/>
      <c r="V57" s="1049"/>
      <c r="W57" s="1049"/>
      <c r="X57" s="309"/>
      <c r="Y57" s="310"/>
      <c r="Z57" s="310"/>
      <c r="AA57" s="251"/>
      <c r="AB57" s="310"/>
      <c r="AC57" s="310"/>
      <c r="AD57" s="310"/>
      <c r="AE57" s="311"/>
      <c r="AF57" s="1050"/>
      <c r="AG57" s="1051"/>
      <c r="AH57" s="1051"/>
      <c r="AI57" s="1051"/>
      <c r="AJ57" s="1044"/>
      <c r="AK57" s="1045"/>
      <c r="AL57" s="1045"/>
      <c r="AM57" s="1046"/>
    </row>
    <row r="58" spans="1:39" s="62" customFormat="1" ht="30" customHeight="1" thickBot="1" x14ac:dyDescent="0.3">
      <c r="A58" s="1071"/>
      <c r="B58" s="1054" t="s">
        <v>162</v>
      </c>
      <c r="C58" s="1054"/>
      <c r="D58" s="1054"/>
      <c r="E58" s="1054"/>
      <c r="F58" s="1054"/>
      <c r="G58" s="1257"/>
      <c r="H58" s="1258"/>
      <c r="I58" s="1258"/>
      <c r="J58" s="1258"/>
      <c r="K58" s="1258"/>
      <c r="L58" s="1259"/>
      <c r="M58" s="1055" t="s">
        <v>31</v>
      </c>
      <c r="N58" s="1056"/>
      <c r="O58" s="1056"/>
      <c r="P58" s="1056"/>
      <c r="Q58" s="1056"/>
      <c r="R58" s="1056"/>
      <c r="S58" s="1056"/>
      <c r="T58" s="1057"/>
      <c r="U58" s="1057"/>
      <c r="V58" s="1057"/>
      <c r="W58" s="1057"/>
      <c r="X58" s="136"/>
      <c r="Y58" s="137"/>
      <c r="Z58" s="137"/>
      <c r="AA58" s="138"/>
      <c r="AB58" s="137"/>
      <c r="AC58" s="137"/>
      <c r="AD58" s="137"/>
      <c r="AE58" s="139"/>
      <c r="AF58" s="1058"/>
      <c r="AG58" s="1059"/>
      <c r="AH58" s="1059"/>
      <c r="AI58" s="1059"/>
      <c r="AJ58" s="1060"/>
      <c r="AK58" s="1061"/>
      <c r="AL58" s="1061"/>
      <c r="AM58" s="1062"/>
    </row>
    <row r="59" spans="1:39" s="62" customFormat="1" ht="12" customHeight="1" x14ac:dyDescent="0.25">
      <c r="A59" s="60"/>
      <c r="B59" s="190"/>
      <c r="C59" s="190"/>
      <c r="D59" s="190"/>
      <c r="E59" s="190"/>
      <c r="F59" s="190"/>
      <c r="G59" s="190"/>
      <c r="H59" s="190"/>
      <c r="I59" s="63"/>
      <c r="J59" s="173"/>
      <c r="K59" s="173"/>
      <c r="L59" s="174"/>
      <c r="M59" s="175"/>
      <c r="N59" s="175"/>
      <c r="O59" s="175"/>
      <c r="P59" s="175"/>
      <c r="Q59" s="175"/>
      <c r="R59" s="175"/>
      <c r="S59" s="175"/>
      <c r="T59" s="174"/>
      <c r="U59" s="174"/>
      <c r="V59" s="174"/>
      <c r="W59" s="17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176"/>
      <c r="AK59" s="176"/>
      <c r="AL59" s="176"/>
      <c r="AM59" s="176"/>
    </row>
    <row r="60" spans="1:39" s="62" customFormat="1" ht="20.399999999999999" customHeight="1" x14ac:dyDescent="0.3">
      <c r="A60" s="60"/>
      <c r="B60" s="1786" t="s">
        <v>252</v>
      </c>
      <c r="C60" s="1786"/>
      <c r="D60" s="126"/>
      <c r="E60" s="190"/>
      <c r="F60" s="190"/>
      <c r="G60" s="190"/>
      <c r="H60" s="190"/>
      <c r="I60" s="63"/>
      <c r="J60" s="173"/>
      <c r="K60" s="173"/>
      <c r="L60" s="174"/>
      <c r="M60" s="175"/>
      <c r="N60" s="175"/>
      <c r="O60" s="175"/>
      <c r="P60" s="175"/>
      <c r="Q60" s="175"/>
      <c r="R60" s="175"/>
      <c r="S60" s="175"/>
      <c r="T60" s="174"/>
      <c r="U60" s="174"/>
      <c r="V60" s="174"/>
      <c r="W60" s="17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176"/>
      <c r="AK60" s="176"/>
      <c r="AL60" s="176"/>
      <c r="AM60" s="176"/>
    </row>
    <row r="61" spans="1:39" s="62" customFormat="1" ht="24" customHeight="1" x14ac:dyDescent="0.3">
      <c r="A61" s="60"/>
      <c r="B61" s="1787" t="s">
        <v>253</v>
      </c>
      <c r="C61" s="1787"/>
      <c r="D61" s="126">
        <v>60</v>
      </c>
      <c r="E61" s="190"/>
      <c r="F61" s="190"/>
      <c r="G61" s="190"/>
      <c r="H61" s="190"/>
      <c r="I61" s="63"/>
      <c r="J61" s="173"/>
      <c r="K61" s="173"/>
      <c r="L61" s="174"/>
      <c r="M61" s="175"/>
      <c r="N61" s="175"/>
      <c r="O61" s="175"/>
      <c r="P61" s="175"/>
      <c r="Q61" s="175"/>
      <c r="R61" s="175"/>
      <c r="S61" s="175"/>
      <c r="T61" s="174"/>
      <c r="U61" s="174"/>
      <c r="V61" s="174"/>
      <c r="W61" s="17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176"/>
      <c r="AK61" s="176"/>
      <c r="AL61" s="176"/>
      <c r="AM61" s="176"/>
    </row>
    <row r="62" spans="1:39" s="19" customFormat="1" ht="25.2" x14ac:dyDescent="0.4">
      <c r="A62" s="65"/>
      <c r="B62" s="1787" t="s">
        <v>254</v>
      </c>
      <c r="C62" s="1787"/>
      <c r="D62" s="126">
        <v>15</v>
      </c>
      <c r="E62" s="67"/>
      <c r="F62" s="67"/>
      <c r="G62" s="68"/>
      <c r="H62" s="68"/>
      <c r="I62" s="68"/>
      <c r="J62" s="1052" t="s">
        <v>216</v>
      </c>
      <c r="K62" s="1052"/>
      <c r="L62" s="1052"/>
      <c r="M62" s="1052"/>
      <c r="N62" s="1052"/>
      <c r="O62" s="1052"/>
      <c r="P62" s="1052"/>
      <c r="Q62" s="1052"/>
      <c r="R62" s="1052"/>
      <c r="S62" s="1052"/>
      <c r="T62" s="1052"/>
      <c r="U62" s="1052"/>
      <c r="V62" s="1052"/>
      <c r="W62" s="1052"/>
      <c r="X62" s="1052"/>
      <c r="Y62" s="1052"/>
      <c r="Z62" s="1052"/>
      <c r="AA62" s="1052"/>
      <c r="AB62" s="1052"/>
      <c r="AC62" s="1052"/>
      <c r="AD62" s="1052"/>
      <c r="AE62" s="1052"/>
      <c r="AF62" s="1052"/>
      <c r="AG62" s="1052"/>
      <c r="AH62" s="1052"/>
      <c r="AI62" s="1052"/>
      <c r="AJ62" s="1052"/>
      <c r="AK62" s="1052"/>
      <c r="AL62" s="1052"/>
      <c r="AM62" s="1052"/>
    </row>
    <row r="63" spans="1:39" s="69" customFormat="1" ht="24.6" x14ac:dyDescent="0.4">
      <c r="B63" s="1786" t="s">
        <v>255</v>
      </c>
      <c r="C63" s="1786"/>
      <c r="D63" s="126">
        <f>SUM(D61:D62)</f>
        <v>75</v>
      </c>
      <c r="E63" s="71"/>
      <c r="F63" s="71"/>
      <c r="G63" s="71"/>
      <c r="H63" s="72"/>
      <c r="I63" s="73"/>
      <c r="J63" s="72"/>
      <c r="K63" s="74"/>
      <c r="L63" s="74"/>
      <c r="M63" s="74"/>
      <c r="N63" s="74"/>
      <c r="O63" s="74"/>
      <c r="P63" s="68"/>
      <c r="Q63" s="68"/>
      <c r="R63" s="75"/>
      <c r="S63" s="75"/>
      <c r="T63" s="68"/>
      <c r="U63" s="68"/>
      <c r="V63" s="68"/>
      <c r="W63" s="66"/>
      <c r="X63" s="76"/>
      <c r="Y63" s="66"/>
      <c r="Z63" s="76"/>
      <c r="AA63" s="66"/>
      <c r="AB63" s="76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</row>
    <row r="64" spans="1:39" s="69" customFormat="1" ht="24.6" x14ac:dyDescent="0.4">
      <c r="B64" s="344"/>
      <c r="C64" s="344"/>
      <c r="D64" s="126"/>
      <c r="E64" s="71"/>
      <c r="F64" s="71"/>
      <c r="G64" s="71"/>
      <c r="H64" s="72"/>
      <c r="I64" s="73"/>
      <c r="J64" s="72"/>
      <c r="K64" s="74"/>
      <c r="L64" s="74"/>
      <c r="M64" s="74"/>
      <c r="N64" s="74"/>
      <c r="O64" s="74"/>
      <c r="P64" s="68"/>
      <c r="Q64" s="68"/>
      <c r="R64" s="75"/>
      <c r="S64" s="75"/>
      <c r="T64" s="68"/>
      <c r="U64" s="68"/>
      <c r="V64" s="68"/>
      <c r="W64" s="66"/>
      <c r="X64" s="76"/>
      <c r="Y64" s="66"/>
      <c r="Z64" s="76"/>
      <c r="AA64" s="66"/>
      <c r="AB64" s="76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</row>
    <row r="65" spans="1:39" s="77" customFormat="1" ht="24.6" x14ac:dyDescent="0.25">
      <c r="B65" s="1053" t="s">
        <v>205</v>
      </c>
      <c r="C65" s="1053"/>
      <c r="D65" s="79"/>
      <c r="E65" s="80"/>
      <c r="F65" s="81"/>
      <c r="G65" s="79" t="s">
        <v>206</v>
      </c>
      <c r="H65" s="82"/>
      <c r="I65" s="189"/>
      <c r="J65" s="79"/>
      <c r="K65" s="189"/>
      <c r="L65" s="83"/>
      <c r="M65" s="83"/>
      <c r="O65" s="83"/>
      <c r="P65" s="83"/>
      <c r="Q65" s="83" t="s">
        <v>86</v>
      </c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189"/>
      <c r="AD65" s="84"/>
      <c r="AE65" s="85"/>
      <c r="AF65" s="80"/>
      <c r="AG65" s="84"/>
      <c r="AH65" s="79"/>
      <c r="AI65" s="79"/>
      <c r="AJ65" s="86" t="s">
        <v>180</v>
      </c>
      <c r="AK65" s="79"/>
      <c r="AL65" s="79"/>
      <c r="AM65" s="79"/>
    </row>
    <row r="66" spans="1:39" s="2" customFormat="1" ht="15.6" x14ac:dyDescent="0.3">
      <c r="A66" s="87"/>
      <c r="B66" s="87"/>
      <c r="C66" s="88"/>
      <c r="D66" s="89"/>
      <c r="E66" s="90"/>
      <c r="F66" s="91"/>
      <c r="G66" s="92"/>
      <c r="I66" s="93"/>
      <c r="J66" s="94"/>
      <c r="K66" s="95"/>
      <c r="L66" s="95"/>
      <c r="M66" s="95"/>
      <c r="N66" s="95"/>
      <c r="Q66" s="96"/>
      <c r="R66" s="97"/>
      <c r="S66" s="97"/>
      <c r="T66" s="97"/>
      <c r="U66" s="97"/>
      <c r="V66" s="97"/>
      <c r="W66" s="97"/>
      <c r="X66" s="97"/>
      <c r="Y66" s="97"/>
      <c r="AA66" s="92"/>
      <c r="AC66" s="93"/>
      <c r="AE66" s="94"/>
      <c r="AF66" s="95"/>
      <c r="AG66" s="95"/>
      <c r="AH66" s="95"/>
    </row>
    <row r="67" spans="1:39" s="62" customFormat="1" ht="15.6" x14ac:dyDescent="0.3">
      <c r="A67" s="98"/>
      <c r="B67" s="2"/>
      <c r="C67" s="99"/>
      <c r="D67" s="100"/>
      <c r="E67" s="101"/>
      <c r="F67" s="102"/>
      <c r="G67" s="102"/>
      <c r="H67" s="102"/>
      <c r="I67" s="91"/>
      <c r="J67" s="91"/>
      <c r="K67" s="91"/>
      <c r="L67" s="91"/>
      <c r="M67" s="93"/>
      <c r="N67" s="95"/>
      <c r="O67" s="2"/>
      <c r="P67" s="103"/>
      <c r="Q67" s="103"/>
      <c r="R67" s="103"/>
      <c r="S67" s="103"/>
      <c r="T67" s="103"/>
      <c r="U67" s="103"/>
      <c r="V67" s="103"/>
      <c r="W67" s="100"/>
      <c r="X67" s="100"/>
      <c r="Y67" s="100"/>
      <c r="Z67" s="2"/>
      <c r="AA67" s="100"/>
      <c r="AB67" s="100"/>
      <c r="AC67" s="104"/>
      <c r="AD67" s="104"/>
      <c r="AE67" s="105"/>
      <c r="AF67" s="104"/>
      <c r="AG67" s="104"/>
      <c r="AH67" s="106"/>
      <c r="AI67" s="2"/>
      <c r="AJ67" s="2"/>
      <c r="AK67" s="2"/>
      <c r="AL67" s="2"/>
      <c r="AM67" s="2"/>
    </row>
    <row r="74" spans="1:39" s="52" customFormat="1" ht="25.5" customHeight="1" x14ac:dyDescent="0.25">
      <c r="A74" s="2"/>
      <c r="B74" s="2"/>
      <c r="C74" s="3"/>
      <c r="D74" s="4"/>
      <c r="E74" s="5"/>
      <c r="F74" s="6"/>
      <c r="G74" s="6"/>
      <c r="H74" s="6"/>
      <c r="I74" s="6"/>
      <c r="J74" s="6"/>
      <c r="K74" s="6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s="52" customFormat="1" ht="33" customHeight="1" x14ac:dyDescent="0.25">
      <c r="A75" s="2"/>
      <c r="B75" s="2"/>
      <c r="C75" s="3"/>
      <c r="D75" s="4"/>
      <c r="E75" s="5"/>
      <c r="F75" s="6"/>
      <c r="G75" s="6"/>
      <c r="H75" s="6"/>
      <c r="I75" s="6"/>
      <c r="J75" s="6"/>
      <c r="K75" s="6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s="53" customFormat="1" ht="60" customHeight="1" x14ac:dyDescent="0.4">
      <c r="A76" s="2"/>
      <c r="B76" s="2"/>
      <c r="C76" s="3"/>
      <c r="D76" s="4"/>
      <c r="E76" s="5"/>
      <c r="F76" s="6"/>
      <c r="G76" s="6"/>
      <c r="H76" s="6"/>
      <c r="I76" s="6"/>
      <c r="J76" s="6"/>
      <c r="K76" s="6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s="180" customFormat="1" ht="60" customHeight="1" x14ac:dyDescent="0.4">
      <c r="A77" s="2"/>
      <c r="B77" s="2"/>
      <c r="C77" s="3"/>
      <c r="D77" s="4"/>
      <c r="E77" s="5"/>
      <c r="F77" s="6"/>
      <c r="G77" s="6"/>
      <c r="H77" s="6"/>
      <c r="I77" s="6"/>
      <c r="J77" s="6"/>
      <c r="K77" s="6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s="179" customFormat="1" ht="41.4" customHeight="1" x14ac:dyDescent="0.4">
      <c r="A78" s="2"/>
      <c r="B78" s="2"/>
      <c r="C78" s="3"/>
      <c r="D78" s="4"/>
      <c r="E78" s="5"/>
      <c r="F78" s="6"/>
      <c r="G78" s="6"/>
      <c r="H78" s="6"/>
      <c r="I78" s="6"/>
      <c r="J78" s="6"/>
      <c r="K78" s="6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s="142" customFormat="1" ht="34.5" customHeight="1" x14ac:dyDescent="0.4">
      <c r="A79" s="2"/>
      <c r="B79" s="2"/>
      <c r="C79" s="3"/>
      <c r="D79" s="4"/>
      <c r="E79" s="5"/>
      <c r="F79" s="6"/>
      <c r="G79" s="6"/>
      <c r="H79" s="6"/>
      <c r="I79" s="6"/>
      <c r="J79" s="6"/>
      <c r="K79" s="6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s="208" customFormat="1" ht="30" customHeight="1" x14ac:dyDescent="0.25">
      <c r="A80" s="2"/>
      <c r="B80" s="2"/>
      <c r="C80" s="3"/>
      <c r="D80" s="4"/>
      <c r="E80" s="5"/>
      <c r="F80" s="6"/>
      <c r="G80" s="6"/>
      <c r="H80" s="6"/>
      <c r="I80" s="6"/>
      <c r="J80" s="6"/>
      <c r="K80" s="6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s="8" customFormat="1" ht="60" customHeight="1" x14ac:dyDescent="0.4">
      <c r="A81" s="2"/>
      <c r="B81" s="2"/>
      <c r="C81" s="3"/>
      <c r="D81" s="4"/>
      <c r="E81" s="5"/>
      <c r="F81" s="6"/>
      <c r="G81" s="6"/>
      <c r="H81" s="6"/>
      <c r="I81" s="6"/>
      <c r="J81" s="6"/>
      <c r="K81" s="6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s="8" customFormat="1" ht="60" customHeight="1" x14ac:dyDescent="0.4">
      <c r="A82" s="2"/>
      <c r="B82" s="2"/>
      <c r="C82" s="3"/>
      <c r="D82" s="4"/>
      <c r="E82" s="5"/>
      <c r="F82" s="6"/>
      <c r="G82" s="6"/>
      <c r="H82" s="6"/>
      <c r="I82" s="6"/>
      <c r="J82" s="6"/>
      <c r="K82" s="6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s="142" customFormat="1" ht="33" customHeight="1" x14ac:dyDescent="0.4">
      <c r="A83" s="2"/>
      <c r="B83" s="2"/>
      <c r="C83" s="3"/>
      <c r="D83" s="4"/>
      <c r="E83" s="5"/>
      <c r="F83" s="6"/>
      <c r="G83" s="6"/>
      <c r="H83" s="6"/>
      <c r="I83" s="6"/>
      <c r="J83" s="6"/>
      <c r="K83" s="6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s="142" customFormat="1" ht="34.200000000000003" customHeight="1" x14ac:dyDescent="0.4">
      <c r="A84" s="2"/>
      <c r="B84" s="2"/>
      <c r="C84" s="3"/>
      <c r="D84" s="4"/>
      <c r="E84" s="5"/>
      <c r="F84" s="6"/>
      <c r="G84" s="6"/>
      <c r="H84" s="6"/>
      <c r="I84" s="6"/>
      <c r="J84" s="6"/>
      <c r="K84" s="6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s="8" customFormat="1" ht="24.6" hidden="1" x14ac:dyDescent="0.4">
      <c r="A85" s="2"/>
      <c r="B85" s="2"/>
      <c r="C85" s="3"/>
      <c r="D85" s="4"/>
      <c r="E85" s="5"/>
      <c r="F85" s="6"/>
      <c r="G85" s="6"/>
      <c r="H85" s="6"/>
      <c r="I85" s="6"/>
      <c r="J85" s="6"/>
      <c r="K85" s="6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s="8" customFormat="1" ht="24.6" hidden="1" x14ac:dyDescent="0.4">
      <c r="A86" s="2"/>
      <c r="B86" s="2"/>
      <c r="C86" s="3"/>
      <c r="D86" s="4"/>
      <c r="E86" s="5"/>
      <c r="F86" s="6"/>
      <c r="G86" s="6"/>
      <c r="H86" s="6"/>
      <c r="I86" s="6"/>
      <c r="J86" s="6"/>
      <c r="K86" s="6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s="8" customFormat="1" ht="24.6" hidden="1" x14ac:dyDescent="0.4">
      <c r="A87" s="2"/>
      <c r="B87" s="2"/>
      <c r="C87" s="3"/>
      <c r="D87" s="4"/>
      <c r="E87" s="5"/>
      <c r="F87" s="6"/>
      <c r="G87" s="6"/>
      <c r="H87" s="6"/>
      <c r="I87" s="6"/>
      <c r="J87" s="6"/>
      <c r="K87" s="6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s="8" customFormat="1" ht="24.6" hidden="1" x14ac:dyDescent="0.4">
      <c r="A88" s="2"/>
      <c r="B88" s="2"/>
      <c r="C88" s="3"/>
      <c r="D88" s="4"/>
      <c r="E88" s="5"/>
      <c r="F88" s="6"/>
      <c r="G88" s="6"/>
      <c r="H88" s="6"/>
      <c r="I88" s="6"/>
      <c r="J88" s="6"/>
      <c r="K88" s="6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s="142" customFormat="1" ht="24.6" hidden="1" x14ac:dyDescent="0.4">
      <c r="A89" s="2"/>
      <c r="B89" s="2"/>
      <c r="C89" s="3"/>
      <c r="D89" s="4"/>
      <c r="E89" s="5"/>
      <c r="F89" s="6"/>
      <c r="G89" s="6"/>
      <c r="H89" s="6"/>
      <c r="I89" s="6"/>
      <c r="J89" s="6"/>
      <c r="K89" s="6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s="8" customFormat="1" ht="28.5" customHeight="1" x14ac:dyDescent="0.4">
      <c r="A90" s="2"/>
      <c r="B90" s="2"/>
      <c r="C90" s="3"/>
      <c r="D90" s="4"/>
      <c r="E90" s="5"/>
      <c r="F90" s="6"/>
      <c r="G90" s="6"/>
      <c r="H90" s="6"/>
      <c r="I90" s="6"/>
      <c r="J90" s="6"/>
      <c r="K90" s="6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</sheetData>
  <mergeCells count="143">
    <mergeCell ref="AF12:AM12"/>
    <mergeCell ref="AF13:AM13"/>
    <mergeCell ref="AF14:AM14"/>
    <mergeCell ref="M15:M18"/>
    <mergeCell ref="N15:N18"/>
    <mergeCell ref="O15:O18"/>
    <mergeCell ref="P15:V15"/>
    <mergeCell ref="X15:X18"/>
    <mergeCell ref="Y15:Y18"/>
    <mergeCell ref="AF15:AI15"/>
    <mergeCell ref="AJ15:AM15"/>
    <mergeCell ref="P16:Q17"/>
    <mergeCell ref="R16:S17"/>
    <mergeCell ref="T16:U17"/>
    <mergeCell ref="V16:V18"/>
    <mergeCell ref="AF16:AI16"/>
    <mergeCell ref="AJ16:AM16"/>
    <mergeCell ref="AK17:AM17"/>
    <mergeCell ref="A1:AM1"/>
    <mergeCell ref="A3:AM3"/>
    <mergeCell ref="A4:AM4"/>
    <mergeCell ref="B5:C5"/>
    <mergeCell ref="H5:Y5"/>
    <mergeCell ref="L6:W6"/>
    <mergeCell ref="B10:D10"/>
    <mergeCell ref="F10:I10"/>
    <mergeCell ref="L10:W10"/>
    <mergeCell ref="AD10:AM10"/>
    <mergeCell ref="A7:C7"/>
    <mergeCell ref="F7:W7"/>
    <mergeCell ref="AD7:AM7"/>
    <mergeCell ref="AD8:AM8"/>
    <mergeCell ref="L9:W9"/>
    <mergeCell ref="AD9:AM9"/>
    <mergeCell ref="B19:D19"/>
    <mergeCell ref="E19:L19"/>
    <mergeCell ref="A20:AM20"/>
    <mergeCell ref="A21:AM21"/>
    <mergeCell ref="B29:D29"/>
    <mergeCell ref="E29:L29"/>
    <mergeCell ref="B30:D30"/>
    <mergeCell ref="E30:L30"/>
    <mergeCell ref="AF17:AF18"/>
    <mergeCell ref="AG17:AI17"/>
    <mergeCell ref="Z15:Z18"/>
    <mergeCell ref="AA15:AA18"/>
    <mergeCell ref="AB15:AB18"/>
    <mergeCell ref="AC15:AC18"/>
    <mergeCell ref="AD15:AD18"/>
    <mergeCell ref="AE15:AE18"/>
    <mergeCell ref="AJ17:AJ18"/>
    <mergeCell ref="A12:A18"/>
    <mergeCell ref="B12:D18"/>
    <mergeCell ref="E12:L18"/>
    <mergeCell ref="M12:N14"/>
    <mergeCell ref="O12:V14"/>
    <mergeCell ref="W12:W18"/>
    <mergeCell ref="X12:AE14"/>
    <mergeCell ref="AF54:AI54"/>
    <mergeCell ref="AJ54:AM54"/>
    <mergeCell ref="A43:L43"/>
    <mergeCell ref="A37:L37"/>
    <mergeCell ref="A38:AM38"/>
    <mergeCell ref="B36:D36"/>
    <mergeCell ref="E36:L36"/>
    <mergeCell ref="B34:D34"/>
    <mergeCell ref="E34:L34"/>
    <mergeCell ref="B35:D35"/>
    <mergeCell ref="E35:L35"/>
    <mergeCell ref="B41:D41"/>
    <mergeCell ref="E41:L41"/>
    <mergeCell ref="B42:D42"/>
    <mergeCell ref="E42:L42"/>
    <mergeCell ref="M58:W58"/>
    <mergeCell ref="AF58:AI58"/>
    <mergeCell ref="AJ58:AM58"/>
    <mergeCell ref="J62:AM62"/>
    <mergeCell ref="A51:A58"/>
    <mergeCell ref="C51:D51"/>
    <mergeCell ref="G51:L58"/>
    <mergeCell ref="M51:W51"/>
    <mergeCell ref="AF51:AI51"/>
    <mergeCell ref="AJ51:AM51"/>
    <mergeCell ref="M52:W52"/>
    <mergeCell ref="AF52:AI52"/>
    <mergeCell ref="AJ52:AM52"/>
    <mergeCell ref="M55:W55"/>
    <mergeCell ref="AF55:AI55"/>
    <mergeCell ref="AJ55:AM55"/>
    <mergeCell ref="B56:D56"/>
    <mergeCell ref="M56:W56"/>
    <mergeCell ref="AF56:AI56"/>
    <mergeCell ref="AJ56:AM56"/>
    <mergeCell ref="M53:W53"/>
    <mergeCell ref="AF53:AI53"/>
    <mergeCell ref="AJ53:AM53"/>
    <mergeCell ref="M54:W54"/>
    <mergeCell ref="B60:C60"/>
    <mergeCell ref="B61:C61"/>
    <mergeCell ref="B62:C62"/>
    <mergeCell ref="B63:C63"/>
    <mergeCell ref="B52:D52"/>
    <mergeCell ref="B65:C65"/>
    <mergeCell ref="B57:D57"/>
    <mergeCell ref="C53:D53"/>
    <mergeCell ref="B32:D32"/>
    <mergeCell ref="B33:D33"/>
    <mergeCell ref="A44:L44"/>
    <mergeCell ref="B47:D47"/>
    <mergeCell ref="E47:L47"/>
    <mergeCell ref="B48:D48"/>
    <mergeCell ref="E48:L48"/>
    <mergeCell ref="A49:L49"/>
    <mergeCell ref="A50:L50"/>
    <mergeCell ref="A45:AM45"/>
    <mergeCell ref="B46:D46"/>
    <mergeCell ref="E46:L46"/>
    <mergeCell ref="M57:W57"/>
    <mergeCell ref="AF57:AI57"/>
    <mergeCell ref="AJ57:AM57"/>
    <mergeCell ref="B58:F58"/>
    <mergeCell ref="B22:D22"/>
    <mergeCell ref="E22:L22"/>
    <mergeCell ref="B23:D23"/>
    <mergeCell ref="E23:L23"/>
    <mergeCell ref="B24:D24"/>
    <mergeCell ref="E24:L24"/>
    <mergeCell ref="B40:D40"/>
    <mergeCell ref="E40:L40"/>
    <mergeCell ref="B39:D39"/>
    <mergeCell ref="E39:L39"/>
    <mergeCell ref="E32:L32"/>
    <mergeCell ref="E33:L33"/>
    <mergeCell ref="B31:D31"/>
    <mergeCell ref="E31:L31"/>
    <mergeCell ref="B25:D25"/>
    <mergeCell ref="E25:L25"/>
    <mergeCell ref="B27:D27"/>
    <mergeCell ref="E27:L27"/>
    <mergeCell ref="B28:D28"/>
    <mergeCell ref="E28:L28"/>
    <mergeCell ref="B26:D26"/>
    <mergeCell ref="E26:L26"/>
  </mergeCells>
  <pageMargins left="1.1811023622047245" right="0" top="0.55118110236220474" bottom="0.47244094488188981" header="0" footer="0"/>
  <pageSetup paperSize="9" scale="38" fitToHeight="0" orientation="landscape" horizontalDpi="300" verticalDpi="300" r:id="rId1"/>
  <headerFooter alignWithMargins="0"/>
  <colBreaks count="1" manualBreakCount="1">
    <brk id="3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96"/>
  <sheetViews>
    <sheetView showZeros="0" topLeftCell="A52" zoomScale="40" zoomScaleNormal="40" zoomScaleSheetLayoutView="50" zoomScalePageLayoutView="250" workbookViewId="0">
      <selection activeCell="AN45" sqref="AN45:AN51"/>
    </sheetView>
  </sheetViews>
  <sheetFormatPr defaultColWidth="10.109375" defaultRowHeight="15" x14ac:dyDescent="0.25"/>
  <cols>
    <col min="1" max="1" width="8.88671875" style="375" bestFit="1" customWidth="1"/>
    <col min="2" max="2" width="18.44140625" style="375" customWidth="1"/>
    <col min="3" max="3" width="26.33203125" style="378" customWidth="1"/>
    <col min="4" max="4" width="19.44140625" style="377" customWidth="1"/>
    <col min="5" max="5" width="6.6640625" style="377" customWidth="1"/>
    <col min="6" max="6" width="13.6640625" style="375" customWidth="1"/>
    <col min="7" max="7" width="7.109375" style="375" customWidth="1"/>
    <col min="8" max="8" width="7.33203125" style="375" customWidth="1"/>
    <col min="9" max="9" width="9.5546875" style="375" customWidth="1"/>
    <col min="10" max="10" width="3.88671875" style="375" customWidth="1"/>
    <col min="11" max="11" width="11" style="375" customWidth="1"/>
    <col min="12" max="12" width="7.44140625" style="376" customWidth="1"/>
    <col min="13" max="13" width="10.44140625" style="376" customWidth="1"/>
    <col min="14" max="14" width="11.88671875" style="376" customWidth="1"/>
    <col min="15" max="15" width="9" style="376" customWidth="1"/>
    <col min="16" max="16" width="9.6640625" style="376" customWidth="1"/>
    <col min="17" max="17" width="7.6640625" style="376" customWidth="1"/>
    <col min="18" max="19" width="9.5546875" style="376" customWidth="1"/>
    <col min="20" max="21" width="11.33203125" style="376" customWidth="1"/>
    <col min="22" max="22" width="10.109375" style="376" customWidth="1"/>
    <col min="23" max="23" width="9.109375" style="376" customWidth="1"/>
    <col min="24" max="24" width="8" style="375" customWidth="1"/>
    <col min="25" max="25" width="11" style="375" customWidth="1"/>
    <col min="26" max="26" width="7.6640625" style="375" customWidth="1"/>
    <col min="27" max="31" width="6.6640625" style="375" customWidth="1"/>
    <col min="32" max="32" width="9.6640625" style="375" customWidth="1"/>
    <col min="33" max="33" width="9.44140625" style="375" customWidth="1"/>
    <col min="34" max="34" width="10" style="375" customWidth="1"/>
    <col min="35" max="35" width="7.5546875" style="375" customWidth="1"/>
    <col min="36" max="36" width="10.33203125" style="375" bestFit="1" customWidth="1"/>
    <col min="37" max="37" width="10.109375" style="375" customWidth="1"/>
    <col min="38" max="38" width="9.33203125" style="375" customWidth="1"/>
    <col min="39" max="39" width="9" style="375" customWidth="1"/>
    <col min="40" max="40" width="7.88671875" style="374" customWidth="1"/>
    <col min="41" max="44" width="10.109375" style="374" hidden="1" customWidth="1"/>
    <col min="45" max="16384" width="10.109375" style="374"/>
  </cols>
  <sheetData>
    <row r="1" spans="1:39" ht="22.8" x14ac:dyDescent="0.4">
      <c r="A1" s="1469" t="s">
        <v>213</v>
      </c>
      <c r="B1" s="1469"/>
      <c r="C1" s="1469"/>
      <c r="D1" s="1469"/>
      <c r="E1" s="1469"/>
      <c r="F1" s="1469"/>
      <c r="G1" s="1469"/>
      <c r="H1" s="1469"/>
      <c r="I1" s="1469"/>
      <c r="J1" s="1469"/>
      <c r="K1" s="1469"/>
      <c r="L1" s="1469"/>
      <c r="M1" s="1469"/>
      <c r="N1" s="1469"/>
      <c r="O1" s="1469"/>
      <c r="P1" s="1469"/>
      <c r="Q1" s="1469"/>
      <c r="R1" s="1469"/>
      <c r="S1" s="1469"/>
      <c r="T1" s="1469"/>
      <c r="U1" s="1469"/>
      <c r="V1" s="1469"/>
      <c r="W1" s="1469"/>
      <c r="X1" s="1469"/>
      <c r="Y1" s="1469"/>
      <c r="Z1" s="1469"/>
      <c r="AA1" s="1469"/>
      <c r="AB1" s="1469"/>
      <c r="AC1" s="1469"/>
      <c r="AD1" s="1469"/>
      <c r="AE1" s="1469"/>
      <c r="AF1" s="1469"/>
      <c r="AG1" s="1469"/>
      <c r="AH1" s="1469"/>
      <c r="AI1" s="1469"/>
      <c r="AJ1" s="1469"/>
      <c r="AK1" s="1469"/>
      <c r="AL1" s="1469"/>
      <c r="AM1" s="1469"/>
    </row>
    <row r="2" spans="1:39" ht="7.5" customHeight="1" x14ac:dyDescent="0.25"/>
    <row r="3" spans="1:39" ht="35.4" x14ac:dyDescent="0.25">
      <c r="A3" s="1470" t="s">
        <v>226</v>
      </c>
      <c r="B3" s="1470"/>
      <c r="C3" s="1470"/>
      <c r="D3" s="1470"/>
      <c r="E3" s="1470"/>
      <c r="F3" s="1470"/>
      <c r="G3" s="1470"/>
      <c r="H3" s="1470"/>
      <c r="I3" s="1470"/>
      <c r="J3" s="1470"/>
      <c r="K3" s="1470"/>
      <c r="L3" s="1470"/>
      <c r="M3" s="1470"/>
      <c r="N3" s="1470"/>
      <c r="O3" s="1470"/>
      <c r="P3" s="1470"/>
      <c r="Q3" s="1470"/>
      <c r="R3" s="1470"/>
      <c r="S3" s="1470"/>
      <c r="T3" s="1470"/>
      <c r="U3" s="1470"/>
      <c r="V3" s="1470"/>
      <c r="W3" s="1470"/>
      <c r="X3" s="1470"/>
      <c r="Y3" s="1470"/>
      <c r="Z3" s="1470"/>
      <c r="AA3" s="1470"/>
      <c r="AB3" s="1470"/>
      <c r="AC3" s="1470"/>
      <c r="AD3" s="1470"/>
      <c r="AE3" s="1470"/>
      <c r="AF3" s="1470"/>
      <c r="AG3" s="1470"/>
      <c r="AH3" s="1470"/>
      <c r="AI3" s="1470"/>
      <c r="AJ3" s="1470"/>
      <c r="AK3" s="1470"/>
      <c r="AL3" s="1470"/>
      <c r="AM3" s="1470"/>
    </row>
    <row r="4" spans="1:39" ht="24.6" x14ac:dyDescent="0.25">
      <c r="A4" s="1471" t="s">
        <v>167</v>
      </c>
      <c r="B4" s="1471"/>
      <c r="C4" s="1471"/>
      <c r="D4" s="1471"/>
      <c r="E4" s="1471"/>
      <c r="F4" s="1471"/>
      <c r="G4" s="1471"/>
      <c r="H4" s="1471"/>
      <c r="I4" s="1471"/>
      <c r="J4" s="1471"/>
      <c r="K4" s="1471"/>
      <c r="L4" s="1471"/>
      <c r="M4" s="1471"/>
      <c r="N4" s="1471"/>
      <c r="O4" s="1471"/>
      <c r="P4" s="1471"/>
      <c r="Q4" s="1471"/>
      <c r="R4" s="1471"/>
      <c r="S4" s="1471"/>
      <c r="T4" s="1471"/>
      <c r="U4" s="1471"/>
      <c r="V4" s="1471"/>
      <c r="W4" s="1471"/>
      <c r="X4" s="1471"/>
      <c r="Y4" s="1471"/>
      <c r="Z4" s="1471"/>
      <c r="AA4" s="1471"/>
      <c r="AB4" s="1471"/>
      <c r="AC4" s="1471"/>
      <c r="AD4" s="1471"/>
      <c r="AE4" s="1471"/>
      <c r="AF4" s="1471"/>
      <c r="AG4" s="1471"/>
      <c r="AH4" s="1471"/>
      <c r="AI4" s="1471"/>
      <c r="AJ4" s="1471"/>
      <c r="AK4" s="1471"/>
      <c r="AL4" s="1471"/>
      <c r="AM4" s="1471"/>
    </row>
    <row r="5" spans="1:39" ht="23.25" customHeight="1" x14ac:dyDescent="0.4">
      <c r="A5" s="388"/>
      <c r="B5" s="1472" t="s">
        <v>59</v>
      </c>
      <c r="C5" s="1472"/>
      <c r="D5" s="596"/>
      <c r="E5" s="595"/>
      <c r="F5" s="595"/>
      <c r="G5" s="595"/>
      <c r="H5" s="1473" t="s">
        <v>294</v>
      </c>
      <c r="I5" s="1473"/>
      <c r="J5" s="1473"/>
      <c r="K5" s="1473"/>
      <c r="L5" s="1473"/>
      <c r="M5" s="1473"/>
      <c r="N5" s="1473"/>
      <c r="O5" s="1473"/>
      <c r="P5" s="1473"/>
      <c r="Q5" s="1473"/>
      <c r="R5" s="1473"/>
      <c r="S5" s="1473"/>
      <c r="T5" s="1473"/>
      <c r="U5" s="1473"/>
      <c r="V5" s="1473"/>
      <c r="W5" s="1473"/>
      <c r="X5" s="1473"/>
      <c r="Y5" s="1473"/>
      <c r="Z5" s="595"/>
      <c r="AA5" s="595"/>
      <c r="AB5" s="594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</row>
    <row r="6" spans="1:39" ht="24.75" customHeight="1" x14ac:dyDescent="0.3">
      <c r="A6" s="593" t="s">
        <v>163</v>
      </c>
      <c r="B6" s="593"/>
      <c r="C6" s="593"/>
      <c r="D6" s="589"/>
      <c r="E6" s="374"/>
      <c r="F6" s="592" t="s">
        <v>60</v>
      </c>
      <c r="G6" s="586"/>
      <c r="H6" s="586"/>
      <c r="I6" s="586" t="s">
        <v>1</v>
      </c>
      <c r="J6" s="586"/>
      <c r="K6" s="1474" t="s">
        <v>38</v>
      </c>
      <c r="L6" s="1474"/>
      <c r="M6" s="1474"/>
      <c r="N6" s="1474"/>
      <c r="O6" s="1474"/>
      <c r="P6" s="1474"/>
      <c r="Q6" s="1474"/>
      <c r="R6" s="1474"/>
      <c r="S6" s="1474"/>
      <c r="T6" s="1474"/>
      <c r="U6" s="1474"/>
      <c r="V6" s="1474"/>
      <c r="W6" s="1474"/>
      <c r="X6" s="591"/>
      <c r="Y6" s="591"/>
      <c r="Z6" s="591"/>
      <c r="AA6" s="587"/>
    </row>
    <row r="7" spans="1:39" ht="29.25" customHeight="1" x14ac:dyDescent="0.4">
      <c r="A7" s="1475" t="s">
        <v>61</v>
      </c>
      <c r="B7" s="1475"/>
      <c r="C7" s="1475"/>
      <c r="D7" s="589"/>
      <c r="E7" s="374"/>
      <c r="F7" s="1476" t="s">
        <v>184</v>
      </c>
      <c r="G7" s="1476"/>
      <c r="H7" s="1476"/>
      <c r="I7" s="1476"/>
      <c r="J7" s="1476"/>
      <c r="K7" s="1476"/>
      <c r="L7" s="1476"/>
      <c r="M7" s="1476"/>
      <c r="N7" s="1476"/>
      <c r="O7" s="1476"/>
      <c r="P7" s="1476"/>
      <c r="Q7" s="1476"/>
      <c r="R7" s="1476"/>
      <c r="S7" s="1476"/>
      <c r="T7" s="1476"/>
      <c r="U7" s="1476"/>
      <c r="V7" s="1476"/>
      <c r="W7" s="1476"/>
      <c r="X7" s="591"/>
      <c r="Y7" s="584" t="s">
        <v>63</v>
      </c>
      <c r="Z7" s="388"/>
      <c r="AA7" s="587"/>
      <c r="AC7" s="590"/>
      <c r="AD7" s="1359" t="s">
        <v>64</v>
      </c>
      <c r="AE7" s="1359"/>
      <c r="AF7" s="1359"/>
      <c r="AG7" s="1359"/>
      <c r="AH7" s="1359"/>
      <c r="AI7" s="1359"/>
      <c r="AJ7" s="1359"/>
      <c r="AK7" s="1359"/>
      <c r="AL7" s="1359"/>
      <c r="AM7" s="1359"/>
    </row>
    <row r="8" spans="1:39" ht="29.25" customHeight="1" x14ac:dyDescent="0.4">
      <c r="A8" s="396"/>
      <c r="B8" s="396"/>
      <c r="C8" s="396"/>
      <c r="D8" s="589"/>
      <c r="E8" s="374"/>
      <c r="F8" s="588"/>
      <c r="G8" s="586"/>
      <c r="H8" s="586"/>
      <c r="I8" s="1474" t="s">
        <v>274</v>
      </c>
      <c r="J8" s="1474"/>
      <c r="K8" s="1474"/>
      <c r="L8" s="1474"/>
      <c r="M8" s="1474"/>
      <c r="N8" s="1474"/>
      <c r="O8" s="1474"/>
      <c r="P8" s="1474"/>
      <c r="Q8" s="1474"/>
      <c r="R8" s="1474"/>
      <c r="S8" s="1474"/>
      <c r="T8" s="1474"/>
      <c r="U8" s="1474"/>
      <c r="V8" s="1474"/>
      <c r="W8" s="1474"/>
      <c r="X8" s="585"/>
      <c r="Y8" s="584" t="s">
        <v>2</v>
      </c>
      <c r="Z8" s="388"/>
      <c r="AA8" s="587"/>
      <c r="AC8" s="582"/>
      <c r="AD8" s="1338" t="s">
        <v>3</v>
      </c>
      <c r="AE8" s="1338"/>
      <c r="AF8" s="1338"/>
      <c r="AG8" s="1338"/>
      <c r="AH8" s="1338"/>
      <c r="AI8" s="1338"/>
      <c r="AJ8" s="1338"/>
      <c r="AK8" s="1338"/>
      <c r="AL8" s="1338"/>
      <c r="AM8" s="1338"/>
    </row>
    <row r="9" spans="1:39" ht="27" customHeight="1" x14ac:dyDescent="0.4">
      <c r="A9" s="1475" t="s">
        <v>208</v>
      </c>
      <c r="B9" s="1475"/>
      <c r="C9" s="1475"/>
      <c r="D9" s="1475"/>
      <c r="E9" s="374"/>
      <c r="F9" s="1521" t="s">
        <v>65</v>
      </c>
      <c r="G9" s="1521"/>
      <c r="H9" s="1521"/>
      <c r="I9" s="1521"/>
      <c r="J9" s="586"/>
      <c r="K9" s="1474" t="s">
        <v>66</v>
      </c>
      <c r="L9" s="1474"/>
      <c r="M9" s="1474"/>
      <c r="N9" s="1474"/>
      <c r="O9" s="1474"/>
      <c r="P9" s="1474"/>
      <c r="Q9" s="1474"/>
      <c r="R9" s="1474"/>
      <c r="S9" s="1474"/>
      <c r="T9" s="1474"/>
      <c r="U9" s="1474"/>
      <c r="V9" s="1474"/>
      <c r="W9" s="1474"/>
      <c r="X9" s="585"/>
      <c r="Y9" s="584" t="s">
        <v>4</v>
      </c>
      <c r="Z9" s="388"/>
      <c r="AA9" s="587"/>
      <c r="AC9" s="582"/>
      <c r="AD9" s="1338" t="s">
        <v>293</v>
      </c>
      <c r="AE9" s="1338"/>
      <c r="AF9" s="1338"/>
      <c r="AG9" s="1338"/>
      <c r="AH9" s="1338"/>
      <c r="AI9" s="1338"/>
      <c r="AJ9" s="1338"/>
      <c r="AK9" s="1338"/>
      <c r="AL9" s="1338"/>
      <c r="AM9" s="1338"/>
    </row>
    <row r="10" spans="1:39" ht="28.5" customHeight="1" x14ac:dyDescent="0.4">
      <c r="A10" s="1490" t="s">
        <v>164</v>
      </c>
      <c r="B10" s="1490"/>
      <c r="C10" s="1490"/>
      <c r="D10" s="1490"/>
      <c r="E10" s="374"/>
      <c r="F10" s="584" t="s">
        <v>6</v>
      </c>
      <c r="G10" s="586"/>
      <c r="H10" s="586"/>
      <c r="I10" s="586"/>
      <c r="J10" s="586"/>
      <c r="K10" s="1491" t="s">
        <v>168</v>
      </c>
      <c r="L10" s="1491"/>
      <c r="M10" s="1491"/>
      <c r="N10" s="1491"/>
      <c r="O10" s="1491"/>
      <c r="P10" s="1491"/>
      <c r="Q10" s="1491"/>
      <c r="R10" s="1491"/>
      <c r="S10" s="1491"/>
      <c r="T10" s="1491"/>
      <c r="U10" s="1491"/>
      <c r="V10" s="1491"/>
      <c r="W10" s="1491"/>
      <c r="X10" s="585"/>
      <c r="Y10" s="584" t="s">
        <v>5</v>
      </c>
      <c r="Z10" s="388"/>
      <c r="AA10" s="583"/>
      <c r="AC10" s="582"/>
      <c r="AD10" s="1338" t="s">
        <v>68</v>
      </c>
      <c r="AE10" s="1338"/>
      <c r="AF10" s="1338"/>
      <c r="AG10" s="1338"/>
      <c r="AH10" s="1338"/>
      <c r="AI10" s="1338"/>
      <c r="AJ10" s="1338"/>
      <c r="AK10" s="1338"/>
      <c r="AL10" s="1338"/>
      <c r="AM10" s="1338"/>
    </row>
    <row r="11" spans="1:39" ht="12" customHeight="1" thickBot="1" x14ac:dyDescent="0.45">
      <c r="D11" s="378"/>
      <c r="E11" s="378"/>
      <c r="I11" s="581"/>
      <c r="J11" s="376"/>
      <c r="K11" s="580"/>
      <c r="L11" s="580"/>
      <c r="M11" s="580"/>
      <c r="N11" s="580"/>
      <c r="O11" s="580"/>
      <c r="P11" s="580"/>
      <c r="Q11" s="580"/>
      <c r="R11" s="396"/>
      <c r="S11" s="396"/>
      <c r="T11" s="396"/>
      <c r="U11" s="396"/>
      <c r="V11" s="396"/>
      <c r="W11" s="396"/>
      <c r="X11" s="396"/>
      <c r="Y11" s="396"/>
      <c r="Z11" s="396"/>
      <c r="AB11" s="522"/>
    </row>
    <row r="12" spans="1:39" s="579" customFormat="1" ht="46.5" customHeight="1" thickBot="1" x14ac:dyDescent="0.3">
      <c r="A12" s="1501" t="s">
        <v>69</v>
      </c>
      <c r="B12" s="1504" t="s">
        <v>7</v>
      </c>
      <c r="C12" s="1504"/>
      <c r="D12" s="1505"/>
      <c r="E12" s="1436" t="s">
        <v>70</v>
      </c>
      <c r="F12" s="1510"/>
      <c r="G12" s="1510"/>
      <c r="H12" s="1510"/>
      <c r="I12" s="1510"/>
      <c r="J12" s="1510"/>
      <c r="K12" s="1510"/>
      <c r="L12" s="1511"/>
      <c r="M12" s="1436" t="s">
        <v>71</v>
      </c>
      <c r="N12" s="1437"/>
      <c r="O12" s="1442" t="s">
        <v>72</v>
      </c>
      <c r="P12" s="1443"/>
      <c r="Q12" s="1443"/>
      <c r="R12" s="1443"/>
      <c r="S12" s="1443"/>
      <c r="T12" s="1443"/>
      <c r="U12" s="1444"/>
      <c r="V12" s="1445"/>
      <c r="W12" s="1428" t="s">
        <v>9</v>
      </c>
      <c r="X12" s="1492" t="s">
        <v>10</v>
      </c>
      <c r="Y12" s="1493"/>
      <c r="Z12" s="1493"/>
      <c r="AA12" s="1493"/>
      <c r="AB12" s="1493"/>
      <c r="AC12" s="1493"/>
      <c r="AD12" s="1493"/>
      <c r="AE12" s="1494"/>
      <c r="AF12" s="1454" t="s">
        <v>73</v>
      </c>
      <c r="AG12" s="1455"/>
      <c r="AH12" s="1455"/>
      <c r="AI12" s="1455"/>
      <c r="AJ12" s="1455"/>
      <c r="AK12" s="1455"/>
      <c r="AL12" s="1455"/>
      <c r="AM12" s="1456"/>
    </row>
    <row r="13" spans="1:39" s="579" customFormat="1" ht="23.4" thickBot="1" x14ac:dyDescent="0.3">
      <c r="A13" s="1502"/>
      <c r="B13" s="1506"/>
      <c r="C13" s="1506"/>
      <c r="D13" s="1507"/>
      <c r="E13" s="1512"/>
      <c r="F13" s="1513"/>
      <c r="G13" s="1513"/>
      <c r="H13" s="1513"/>
      <c r="I13" s="1513"/>
      <c r="J13" s="1513"/>
      <c r="K13" s="1513"/>
      <c r="L13" s="1514"/>
      <c r="M13" s="1438"/>
      <c r="N13" s="1439"/>
      <c r="O13" s="1446"/>
      <c r="P13" s="1447"/>
      <c r="Q13" s="1447"/>
      <c r="R13" s="1447"/>
      <c r="S13" s="1447"/>
      <c r="T13" s="1447"/>
      <c r="U13" s="1448"/>
      <c r="V13" s="1449"/>
      <c r="W13" s="1429"/>
      <c r="X13" s="1495"/>
      <c r="Y13" s="1496"/>
      <c r="Z13" s="1496"/>
      <c r="AA13" s="1496"/>
      <c r="AB13" s="1496"/>
      <c r="AC13" s="1496"/>
      <c r="AD13" s="1496"/>
      <c r="AE13" s="1497"/>
      <c r="AF13" s="1457" t="s">
        <v>147</v>
      </c>
      <c r="AG13" s="1458"/>
      <c r="AH13" s="1458"/>
      <c r="AI13" s="1458"/>
      <c r="AJ13" s="1458"/>
      <c r="AK13" s="1458"/>
      <c r="AL13" s="1458"/>
      <c r="AM13" s="1459"/>
    </row>
    <row r="14" spans="1:39" s="579" customFormat="1" ht="32.25" customHeight="1" thickBot="1" x14ac:dyDescent="0.3">
      <c r="A14" s="1502"/>
      <c r="B14" s="1506"/>
      <c r="C14" s="1506"/>
      <c r="D14" s="1507"/>
      <c r="E14" s="1512"/>
      <c r="F14" s="1513"/>
      <c r="G14" s="1513"/>
      <c r="H14" s="1513"/>
      <c r="I14" s="1513"/>
      <c r="J14" s="1513"/>
      <c r="K14" s="1513"/>
      <c r="L14" s="1514"/>
      <c r="M14" s="1440"/>
      <c r="N14" s="1441"/>
      <c r="O14" s="1450"/>
      <c r="P14" s="1451"/>
      <c r="Q14" s="1451"/>
      <c r="R14" s="1451"/>
      <c r="S14" s="1451"/>
      <c r="T14" s="1451"/>
      <c r="U14" s="1452"/>
      <c r="V14" s="1453"/>
      <c r="W14" s="1429"/>
      <c r="X14" s="1498"/>
      <c r="Y14" s="1499"/>
      <c r="Z14" s="1499"/>
      <c r="AA14" s="1499"/>
      <c r="AB14" s="1499"/>
      <c r="AC14" s="1499"/>
      <c r="AD14" s="1499"/>
      <c r="AE14" s="1500"/>
      <c r="AF14" s="1397" t="s">
        <v>302</v>
      </c>
      <c r="AG14" s="1461"/>
      <c r="AH14" s="1461"/>
      <c r="AI14" s="1461"/>
      <c r="AJ14" s="1462"/>
      <c r="AK14" s="1462"/>
      <c r="AL14" s="1462"/>
      <c r="AM14" s="1463"/>
    </row>
    <row r="15" spans="1:39" s="579" customFormat="1" ht="27.75" customHeight="1" x14ac:dyDescent="0.25">
      <c r="A15" s="1502"/>
      <c r="B15" s="1506"/>
      <c r="C15" s="1506"/>
      <c r="D15" s="1507"/>
      <c r="E15" s="1512"/>
      <c r="F15" s="1513"/>
      <c r="G15" s="1513"/>
      <c r="H15" s="1513"/>
      <c r="I15" s="1513"/>
      <c r="J15" s="1513"/>
      <c r="K15" s="1513"/>
      <c r="L15" s="1514"/>
      <c r="M15" s="1527" t="s">
        <v>11</v>
      </c>
      <c r="N15" s="1557" t="s">
        <v>12</v>
      </c>
      <c r="O15" s="1433" t="s">
        <v>13</v>
      </c>
      <c r="P15" s="1423" t="s">
        <v>14</v>
      </c>
      <c r="Q15" s="1424"/>
      <c r="R15" s="1424"/>
      <c r="S15" s="1424"/>
      <c r="T15" s="1424"/>
      <c r="U15" s="1424"/>
      <c r="V15" s="1425"/>
      <c r="W15" s="1429"/>
      <c r="X15" s="1483" t="s">
        <v>15</v>
      </c>
      <c r="Y15" s="1464" t="s">
        <v>16</v>
      </c>
      <c r="Z15" s="1464" t="s">
        <v>17</v>
      </c>
      <c r="AA15" s="1426" t="s">
        <v>18</v>
      </c>
      <c r="AB15" s="1426" t="s">
        <v>19</v>
      </c>
      <c r="AC15" s="1464" t="s">
        <v>74</v>
      </c>
      <c r="AD15" s="1464" t="s">
        <v>20</v>
      </c>
      <c r="AE15" s="1518" t="s">
        <v>21</v>
      </c>
      <c r="AF15" s="1525" t="s">
        <v>49</v>
      </c>
      <c r="AG15" s="1526"/>
      <c r="AH15" s="1526"/>
      <c r="AI15" s="1526"/>
      <c r="AJ15" s="1532" t="s">
        <v>50</v>
      </c>
      <c r="AK15" s="1533"/>
      <c r="AL15" s="1533"/>
      <c r="AM15" s="1534"/>
    </row>
    <row r="16" spans="1:39" s="575" customFormat="1" ht="25.5" customHeight="1" thickBot="1" x14ac:dyDescent="0.3">
      <c r="A16" s="1502"/>
      <c r="B16" s="1506"/>
      <c r="C16" s="1506"/>
      <c r="D16" s="1507"/>
      <c r="E16" s="1512"/>
      <c r="F16" s="1513"/>
      <c r="G16" s="1513"/>
      <c r="H16" s="1513"/>
      <c r="I16" s="1513"/>
      <c r="J16" s="1513"/>
      <c r="K16" s="1513"/>
      <c r="L16" s="1514"/>
      <c r="M16" s="1528"/>
      <c r="N16" s="1558"/>
      <c r="O16" s="1434"/>
      <c r="P16" s="1431" t="s">
        <v>22</v>
      </c>
      <c r="Q16" s="1432"/>
      <c r="R16" s="1432" t="s">
        <v>75</v>
      </c>
      <c r="S16" s="1432"/>
      <c r="T16" s="1432" t="s">
        <v>76</v>
      </c>
      <c r="U16" s="1432"/>
      <c r="V16" s="1530" t="s">
        <v>35</v>
      </c>
      <c r="W16" s="1429"/>
      <c r="X16" s="1483"/>
      <c r="Y16" s="1464"/>
      <c r="Z16" s="1464"/>
      <c r="AA16" s="1426"/>
      <c r="AB16" s="1426"/>
      <c r="AC16" s="1464"/>
      <c r="AD16" s="1464"/>
      <c r="AE16" s="1518"/>
      <c r="AF16" s="1535" t="s">
        <v>32</v>
      </c>
      <c r="AG16" s="1536"/>
      <c r="AH16" s="1536"/>
      <c r="AI16" s="1536"/>
      <c r="AJ16" s="1522" t="s">
        <v>32</v>
      </c>
      <c r="AK16" s="1523"/>
      <c r="AL16" s="1523"/>
      <c r="AM16" s="1524"/>
    </row>
    <row r="17" spans="1:39" s="575" customFormat="1" ht="39.75" customHeight="1" x14ac:dyDescent="0.25">
      <c r="A17" s="1502"/>
      <c r="B17" s="1506"/>
      <c r="C17" s="1506"/>
      <c r="D17" s="1507"/>
      <c r="E17" s="1512"/>
      <c r="F17" s="1513"/>
      <c r="G17" s="1513"/>
      <c r="H17" s="1513"/>
      <c r="I17" s="1513"/>
      <c r="J17" s="1513"/>
      <c r="K17" s="1513"/>
      <c r="L17" s="1514"/>
      <c r="M17" s="1528"/>
      <c r="N17" s="1558"/>
      <c r="O17" s="1434"/>
      <c r="P17" s="1431"/>
      <c r="Q17" s="1432"/>
      <c r="R17" s="1432"/>
      <c r="S17" s="1432"/>
      <c r="T17" s="1432"/>
      <c r="U17" s="1432"/>
      <c r="V17" s="1530"/>
      <c r="W17" s="1429"/>
      <c r="X17" s="1483"/>
      <c r="Y17" s="1464"/>
      <c r="Z17" s="1464"/>
      <c r="AA17" s="1426"/>
      <c r="AB17" s="1426"/>
      <c r="AC17" s="1464"/>
      <c r="AD17" s="1464"/>
      <c r="AE17" s="1519"/>
      <c r="AF17" s="1420" t="s">
        <v>13</v>
      </c>
      <c r="AG17" s="1422" t="s">
        <v>23</v>
      </c>
      <c r="AH17" s="1422"/>
      <c r="AI17" s="1422"/>
      <c r="AJ17" s="1420" t="s">
        <v>13</v>
      </c>
      <c r="AK17" s="1422" t="s">
        <v>23</v>
      </c>
      <c r="AL17" s="1422"/>
      <c r="AM17" s="1537"/>
    </row>
    <row r="18" spans="1:39" s="575" customFormat="1" ht="212.25" customHeight="1" thickBot="1" x14ac:dyDescent="0.3">
      <c r="A18" s="1503"/>
      <c r="B18" s="1508"/>
      <c r="C18" s="1508"/>
      <c r="D18" s="1509"/>
      <c r="E18" s="1515"/>
      <c r="F18" s="1516"/>
      <c r="G18" s="1516"/>
      <c r="H18" s="1516"/>
      <c r="I18" s="1516"/>
      <c r="J18" s="1516"/>
      <c r="K18" s="1516"/>
      <c r="L18" s="1517"/>
      <c r="M18" s="1529"/>
      <c r="N18" s="1559"/>
      <c r="O18" s="1435"/>
      <c r="P18" s="578" t="s">
        <v>77</v>
      </c>
      <c r="Q18" s="577" t="s">
        <v>78</v>
      </c>
      <c r="R18" s="577" t="s">
        <v>77</v>
      </c>
      <c r="S18" s="577" t="s">
        <v>78</v>
      </c>
      <c r="T18" s="577" t="s">
        <v>77</v>
      </c>
      <c r="U18" s="577" t="s">
        <v>78</v>
      </c>
      <c r="V18" s="1531"/>
      <c r="W18" s="1430"/>
      <c r="X18" s="1484"/>
      <c r="Y18" s="1465"/>
      <c r="Z18" s="1465"/>
      <c r="AA18" s="1427"/>
      <c r="AB18" s="1427"/>
      <c r="AC18" s="1465"/>
      <c r="AD18" s="1465"/>
      <c r="AE18" s="1520"/>
      <c r="AF18" s="1421"/>
      <c r="AG18" s="577" t="s">
        <v>22</v>
      </c>
      <c r="AH18" s="577" t="s">
        <v>24</v>
      </c>
      <c r="AI18" s="577" t="s">
        <v>36</v>
      </c>
      <c r="AJ18" s="1421"/>
      <c r="AK18" s="577" t="s">
        <v>22</v>
      </c>
      <c r="AL18" s="577" t="s">
        <v>24</v>
      </c>
      <c r="AM18" s="576" t="s">
        <v>36</v>
      </c>
    </row>
    <row r="19" spans="1:39" s="561" customFormat="1" ht="21.75" customHeight="1" thickBot="1" x14ac:dyDescent="0.3">
      <c r="A19" s="574">
        <v>1</v>
      </c>
      <c r="B19" s="1485">
        <v>2</v>
      </c>
      <c r="C19" s="1485"/>
      <c r="D19" s="1486"/>
      <c r="E19" s="1487">
        <v>3</v>
      </c>
      <c r="F19" s="1488"/>
      <c r="G19" s="1488"/>
      <c r="H19" s="1488"/>
      <c r="I19" s="1488"/>
      <c r="J19" s="1488"/>
      <c r="K19" s="1488"/>
      <c r="L19" s="1489"/>
      <c r="M19" s="573">
        <v>4</v>
      </c>
      <c r="N19" s="568">
        <v>5</v>
      </c>
      <c r="O19" s="564">
        <v>6</v>
      </c>
      <c r="P19" s="572">
        <v>7</v>
      </c>
      <c r="Q19" s="572">
        <v>8</v>
      </c>
      <c r="R19" s="572">
        <v>9</v>
      </c>
      <c r="S19" s="572">
        <v>10</v>
      </c>
      <c r="T19" s="572">
        <v>11</v>
      </c>
      <c r="U19" s="571">
        <v>12</v>
      </c>
      <c r="V19" s="570">
        <v>13</v>
      </c>
      <c r="W19" s="569">
        <v>14</v>
      </c>
      <c r="X19" s="564">
        <v>15</v>
      </c>
      <c r="Y19" s="563">
        <v>16</v>
      </c>
      <c r="Z19" s="563">
        <v>17</v>
      </c>
      <c r="AA19" s="563">
        <v>18</v>
      </c>
      <c r="AB19" s="563">
        <v>19</v>
      </c>
      <c r="AC19" s="563">
        <v>20</v>
      </c>
      <c r="AD19" s="568">
        <v>21</v>
      </c>
      <c r="AE19" s="562">
        <v>22</v>
      </c>
      <c r="AF19" s="567">
        <v>23</v>
      </c>
      <c r="AG19" s="566">
        <v>24</v>
      </c>
      <c r="AH19" s="566">
        <v>25</v>
      </c>
      <c r="AI19" s="565">
        <v>26</v>
      </c>
      <c r="AJ19" s="564">
        <v>27</v>
      </c>
      <c r="AK19" s="563">
        <v>28</v>
      </c>
      <c r="AL19" s="563">
        <v>29</v>
      </c>
      <c r="AM19" s="562">
        <v>30</v>
      </c>
    </row>
    <row r="20" spans="1:39" s="560" customFormat="1" ht="25.5" customHeight="1" thickBot="1" x14ac:dyDescent="0.3">
      <c r="A20" s="1397" t="s">
        <v>79</v>
      </c>
      <c r="B20" s="1398"/>
      <c r="C20" s="1398"/>
      <c r="D20" s="1398"/>
      <c r="E20" s="1398"/>
      <c r="F20" s="1398"/>
      <c r="G20" s="1398"/>
      <c r="H20" s="1398"/>
      <c r="I20" s="1398"/>
      <c r="J20" s="1398"/>
      <c r="K20" s="1398"/>
      <c r="L20" s="1398"/>
      <c r="M20" s="1398"/>
      <c r="N20" s="1398"/>
      <c r="O20" s="1398"/>
      <c r="P20" s="1398"/>
      <c r="Q20" s="1398"/>
      <c r="R20" s="1398"/>
      <c r="S20" s="1398"/>
      <c r="T20" s="1398"/>
      <c r="U20" s="1398"/>
      <c r="V20" s="1398"/>
      <c r="W20" s="1398"/>
      <c r="X20" s="1398"/>
      <c r="Y20" s="1398"/>
      <c r="Z20" s="1398"/>
      <c r="AA20" s="1398"/>
      <c r="AB20" s="1398"/>
      <c r="AC20" s="1398"/>
      <c r="AD20" s="1398"/>
      <c r="AE20" s="1398"/>
      <c r="AF20" s="1398"/>
      <c r="AG20" s="1398"/>
      <c r="AH20" s="1398"/>
      <c r="AI20" s="1398"/>
      <c r="AJ20" s="1398"/>
      <c r="AK20" s="1398"/>
      <c r="AL20" s="1398"/>
      <c r="AM20" s="1560"/>
    </row>
    <row r="21" spans="1:39" s="560" customFormat="1" ht="25.5" customHeight="1" thickBot="1" x14ac:dyDescent="0.3">
      <c r="A21" s="846"/>
      <c r="B21" s="845"/>
      <c r="C21" s="845"/>
      <c r="D21" s="845"/>
      <c r="E21" s="845"/>
      <c r="F21" s="845"/>
      <c r="G21" s="845"/>
      <c r="H21" s="845"/>
      <c r="I21" s="845"/>
      <c r="J21" s="845"/>
      <c r="K21" s="845"/>
      <c r="L21" s="845"/>
      <c r="M21" s="737"/>
      <c r="N21" s="737"/>
      <c r="O21" s="844" t="s">
        <v>292</v>
      </c>
      <c r="P21" s="844"/>
      <c r="Q21" s="844"/>
      <c r="R21" s="844"/>
      <c r="S21" s="844"/>
      <c r="T21" s="844"/>
      <c r="U21" s="737"/>
      <c r="V21" s="737"/>
      <c r="W21" s="737"/>
      <c r="X21" s="737"/>
      <c r="Y21" s="737"/>
      <c r="Z21" s="737"/>
      <c r="AA21" s="737"/>
      <c r="AB21" s="737"/>
      <c r="AC21" s="737"/>
      <c r="AD21" s="737"/>
      <c r="AE21" s="737"/>
      <c r="AF21" s="737"/>
      <c r="AG21" s="737"/>
      <c r="AH21" s="737"/>
      <c r="AI21" s="737"/>
      <c r="AJ21" s="845"/>
      <c r="AK21" s="845"/>
      <c r="AL21" s="845"/>
      <c r="AM21" s="504"/>
    </row>
    <row r="22" spans="1:39" s="560" customFormat="1" ht="84" customHeight="1" thickBot="1" x14ac:dyDescent="0.3">
      <c r="A22" s="850">
        <v>1</v>
      </c>
      <c r="B22" s="1829" t="s">
        <v>291</v>
      </c>
      <c r="C22" s="1829"/>
      <c r="D22" s="1829"/>
      <c r="E22" s="1373" t="s">
        <v>58</v>
      </c>
      <c r="F22" s="1372"/>
      <c r="G22" s="1372"/>
      <c r="H22" s="1372"/>
      <c r="I22" s="1372"/>
      <c r="J22" s="1372"/>
      <c r="K22" s="1372"/>
      <c r="L22" s="1374"/>
      <c r="M22" s="1036">
        <v>4</v>
      </c>
      <c r="N22" s="836">
        <f>30*M22</f>
        <v>120</v>
      </c>
      <c r="O22" s="842">
        <f>P22+R22+T22</f>
        <v>72</v>
      </c>
      <c r="P22" s="646">
        <v>36</v>
      </c>
      <c r="Q22" s="837"/>
      <c r="R22" s="837">
        <v>36</v>
      </c>
      <c r="S22" s="837"/>
      <c r="T22" s="837"/>
      <c r="U22" s="837"/>
      <c r="V22" s="843"/>
      <c r="W22" s="842">
        <f>N22-O22</f>
        <v>48</v>
      </c>
      <c r="X22" s="841">
        <v>3</v>
      </c>
      <c r="Y22" s="837"/>
      <c r="Z22" s="837"/>
      <c r="AA22" s="837"/>
      <c r="AB22" s="837"/>
      <c r="AC22" s="837">
        <v>3</v>
      </c>
      <c r="AD22" s="840"/>
      <c r="AE22" s="839"/>
      <c r="AF22" s="646">
        <f>AG22+AH22+AI22</f>
        <v>4</v>
      </c>
      <c r="AG22" s="838">
        <v>2</v>
      </c>
      <c r="AH22" s="837">
        <v>2</v>
      </c>
      <c r="AI22" s="836"/>
      <c r="AJ22" s="866"/>
      <c r="AK22" s="866"/>
      <c r="AL22" s="866"/>
      <c r="AM22" s="867"/>
    </row>
    <row r="23" spans="1:39" s="560" customFormat="1" ht="66.75" customHeight="1" thickBot="1" x14ac:dyDescent="0.3">
      <c r="A23" s="900">
        <v>2</v>
      </c>
      <c r="B23" s="1881" t="s">
        <v>346</v>
      </c>
      <c r="C23" s="1829"/>
      <c r="D23" s="1829"/>
      <c r="E23" s="1882" t="s">
        <v>151</v>
      </c>
      <c r="F23" s="1883"/>
      <c r="G23" s="1883"/>
      <c r="H23" s="1883"/>
      <c r="I23" s="1883"/>
      <c r="J23" s="1883"/>
      <c r="K23" s="1883"/>
      <c r="L23" s="1884"/>
      <c r="M23" s="807">
        <v>5</v>
      </c>
      <c r="N23" s="889">
        <v>150</v>
      </c>
      <c r="O23" s="849">
        <v>54</v>
      </c>
      <c r="P23" s="482">
        <v>36</v>
      </c>
      <c r="Q23" s="807"/>
      <c r="R23" s="807">
        <v>18</v>
      </c>
      <c r="S23" s="807"/>
      <c r="T23" s="807"/>
      <c r="U23" s="884"/>
      <c r="V23" s="481"/>
      <c r="W23" s="884">
        <v>96</v>
      </c>
      <c r="X23" s="804">
        <v>3</v>
      </c>
      <c r="Y23" s="890"/>
      <c r="Z23" s="807"/>
      <c r="AA23" s="807"/>
      <c r="AB23" s="807"/>
      <c r="AC23" s="807"/>
      <c r="AD23" s="884"/>
      <c r="AE23" s="937"/>
      <c r="AF23" s="804">
        <v>4</v>
      </c>
      <c r="AG23" s="807">
        <v>2</v>
      </c>
      <c r="AH23" s="807">
        <v>2</v>
      </c>
      <c r="AI23" s="884"/>
      <c r="AJ23" s="804"/>
      <c r="AK23" s="807"/>
      <c r="AL23" s="807"/>
      <c r="AM23" s="499"/>
    </row>
    <row r="24" spans="1:39" s="560" customFormat="1" ht="84" customHeight="1" thickBot="1" x14ac:dyDescent="0.3">
      <c r="A24" s="900">
        <v>3</v>
      </c>
      <c r="B24" s="1881" t="s">
        <v>317</v>
      </c>
      <c r="C24" s="1829"/>
      <c r="D24" s="1829"/>
      <c r="E24" s="1879" t="s">
        <v>151</v>
      </c>
      <c r="F24" s="1829"/>
      <c r="G24" s="1829"/>
      <c r="H24" s="1829"/>
      <c r="I24" s="1829"/>
      <c r="J24" s="1829"/>
      <c r="K24" s="1829"/>
      <c r="L24" s="1880"/>
      <c r="M24" s="807" t="s">
        <v>320</v>
      </c>
      <c r="N24" s="889" t="s">
        <v>321</v>
      </c>
      <c r="O24" s="849"/>
      <c r="P24" s="482"/>
      <c r="Q24" s="807"/>
      <c r="R24" s="807"/>
      <c r="S24" s="807"/>
      <c r="T24" s="807"/>
      <c r="U24" s="884"/>
      <c r="V24" s="1000"/>
      <c r="W24" s="550"/>
      <c r="X24" s="804"/>
      <c r="Y24" s="890"/>
      <c r="Z24" s="807"/>
      <c r="AA24" s="807"/>
      <c r="AB24" s="807"/>
      <c r="AC24" s="807"/>
      <c r="AD24" s="884"/>
      <c r="AE24" s="937"/>
      <c r="AF24" s="804"/>
      <c r="AG24" s="807"/>
      <c r="AH24" s="807"/>
      <c r="AI24" s="884"/>
      <c r="AJ24" s="804"/>
      <c r="AK24" s="807"/>
      <c r="AL24" s="807"/>
      <c r="AM24" s="499"/>
    </row>
    <row r="25" spans="1:39" s="560" customFormat="1" ht="31.5" customHeight="1" thickBot="1" x14ac:dyDescent="0.3">
      <c r="A25" s="812"/>
      <c r="B25" s="1829"/>
      <c r="C25" s="1829"/>
      <c r="D25" s="1829"/>
      <c r="E25" s="1829"/>
      <c r="F25" s="1829"/>
      <c r="G25" s="1829"/>
      <c r="H25" s="1829"/>
      <c r="I25" s="1829"/>
      <c r="J25" s="1829"/>
      <c r="K25" s="1829"/>
      <c r="L25" s="1880"/>
      <c r="M25" s="851"/>
      <c r="N25" s="858"/>
      <c r="O25" s="861"/>
      <c r="P25" s="767"/>
      <c r="Q25" s="447"/>
      <c r="R25" s="447"/>
      <c r="S25" s="447"/>
      <c r="T25" s="447"/>
      <c r="U25" s="447"/>
      <c r="V25" s="446"/>
      <c r="W25" s="860"/>
      <c r="X25" s="767"/>
      <c r="Y25" s="447"/>
      <c r="Z25" s="447"/>
      <c r="AA25" s="447"/>
      <c r="AB25" s="447"/>
      <c r="AC25" s="447"/>
      <c r="AD25" s="447"/>
      <c r="AE25" s="512"/>
      <c r="AF25" s="851"/>
      <c r="AG25" s="447"/>
      <c r="AH25" s="447"/>
      <c r="AI25" s="858"/>
      <c r="AJ25" s="767"/>
      <c r="AK25" s="447"/>
      <c r="AL25" s="447"/>
      <c r="AM25" s="512"/>
    </row>
    <row r="26" spans="1:39" s="560" customFormat="1" ht="37.5" customHeight="1" thickBot="1" x14ac:dyDescent="0.3">
      <c r="A26" s="812"/>
      <c r="B26" s="1702"/>
      <c r="C26" s="1702"/>
      <c r="D26" s="1702"/>
      <c r="E26" s="1891" t="s">
        <v>80</v>
      </c>
      <c r="F26" s="1891"/>
      <c r="G26" s="1891"/>
      <c r="H26" s="1891"/>
      <c r="I26" s="1891"/>
      <c r="J26" s="1891"/>
      <c r="K26" s="1891"/>
      <c r="L26" s="1892"/>
      <c r="M26" s="852">
        <f>SUM(M22:M25)</f>
        <v>9</v>
      </c>
      <c r="N26" s="859">
        <f>SUM(N22:N25)</f>
        <v>270</v>
      </c>
      <c r="O26" s="862">
        <f>SUM(O22:O25)</f>
        <v>126</v>
      </c>
      <c r="P26" s="855">
        <f>SUM(P22:P25)</f>
        <v>72</v>
      </c>
      <c r="Q26" s="853"/>
      <c r="R26" s="853">
        <f>SUM(R22:R25)</f>
        <v>54</v>
      </c>
      <c r="S26" s="853"/>
      <c r="T26" s="853"/>
      <c r="U26" s="853"/>
      <c r="V26" s="854"/>
      <c r="W26" s="845">
        <f>SUM(W22:W25)</f>
        <v>144</v>
      </c>
      <c r="X26" s="852">
        <v>2</v>
      </c>
      <c r="Y26" s="853"/>
      <c r="Z26" s="853"/>
      <c r="AA26" s="853"/>
      <c r="AB26" s="853"/>
      <c r="AC26" s="853">
        <v>1</v>
      </c>
      <c r="AD26" s="853"/>
      <c r="AE26" s="859"/>
      <c r="AF26" s="852">
        <f>SUM(AF22:AF25)</f>
        <v>8</v>
      </c>
      <c r="AG26" s="856">
        <f>SUM(AG22:AG25)</f>
        <v>4</v>
      </c>
      <c r="AH26" s="853">
        <f>SUM(AH22:AH25)</f>
        <v>4</v>
      </c>
      <c r="AI26" s="859"/>
      <c r="AJ26" s="403"/>
      <c r="AK26" s="857"/>
      <c r="AL26" s="857"/>
      <c r="AM26" s="402"/>
    </row>
    <row r="27" spans="1:39" s="560" customFormat="1" ht="33" customHeight="1" thickBot="1" x14ac:dyDescent="0.3">
      <c r="A27" s="1871" t="s">
        <v>203</v>
      </c>
      <c r="B27" s="1398"/>
      <c r="C27" s="1398"/>
      <c r="D27" s="1398"/>
      <c r="E27" s="1398"/>
      <c r="F27" s="1398"/>
      <c r="G27" s="1398"/>
      <c r="H27" s="1398"/>
      <c r="I27" s="1398"/>
      <c r="J27" s="1398"/>
      <c r="K27" s="1398"/>
      <c r="L27" s="1398"/>
      <c r="M27" s="1399"/>
      <c r="N27" s="1399"/>
      <c r="O27" s="1399"/>
      <c r="P27" s="1399"/>
      <c r="Q27" s="1399"/>
      <c r="R27" s="1399"/>
      <c r="S27" s="1399"/>
      <c r="T27" s="1399"/>
      <c r="U27" s="1399"/>
      <c r="V27" s="1399"/>
      <c r="W27" s="1399"/>
      <c r="X27" s="1399"/>
      <c r="Y27" s="1399"/>
      <c r="Z27" s="1399"/>
      <c r="AA27" s="1399"/>
      <c r="AB27" s="1399"/>
      <c r="AC27" s="1399"/>
      <c r="AD27" s="1399"/>
      <c r="AE27" s="1399"/>
      <c r="AF27" s="1399"/>
      <c r="AG27" s="1399"/>
      <c r="AH27" s="1399"/>
      <c r="AI27" s="1399"/>
      <c r="AJ27" s="1872"/>
      <c r="AK27" s="1872"/>
      <c r="AL27" s="1872"/>
      <c r="AM27" s="1873"/>
    </row>
    <row r="28" spans="1:39" s="401" customFormat="1" ht="56.25" customHeight="1" x14ac:dyDescent="0.4">
      <c r="A28" s="516">
        <v>4</v>
      </c>
      <c r="B28" s="1548" t="s">
        <v>355</v>
      </c>
      <c r="C28" s="1549"/>
      <c r="D28" s="1648"/>
      <c r="E28" s="1331" t="s">
        <v>151</v>
      </c>
      <c r="F28" s="1332"/>
      <c r="G28" s="1332"/>
      <c r="H28" s="1332"/>
      <c r="I28" s="1332"/>
      <c r="J28" s="1332"/>
      <c r="K28" s="1332"/>
      <c r="L28" s="1333"/>
      <c r="M28" s="485">
        <v>6.5</v>
      </c>
      <c r="N28" s="514">
        <v>195</v>
      </c>
      <c r="O28" s="513">
        <v>108</v>
      </c>
      <c r="P28" s="483">
        <v>54</v>
      </c>
      <c r="Q28" s="482"/>
      <c r="R28" s="482">
        <v>36</v>
      </c>
      <c r="S28" s="482"/>
      <c r="T28" s="482">
        <v>18</v>
      </c>
      <c r="U28" s="482"/>
      <c r="V28" s="481"/>
      <c r="W28" s="558">
        <v>87</v>
      </c>
      <c r="X28" s="483">
        <v>3</v>
      </c>
      <c r="Y28" s="482"/>
      <c r="Z28" s="482"/>
      <c r="AA28" s="482"/>
      <c r="AB28" s="482"/>
      <c r="AC28" s="482"/>
      <c r="AD28" s="484"/>
      <c r="AE28" s="484"/>
      <c r="AF28" s="485">
        <v>6</v>
      </c>
      <c r="AG28" s="482">
        <v>3</v>
      </c>
      <c r="AH28" s="559">
        <v>2</v>
      </c>
      <c r="AI28" s="484">
        <v>1</v>
      </c>
      <c r="AJ28" s="1032"/>
      <c r="AK28" s="543"/>
      <c r="AL28" s="543"/>
      <c r="AM28" s="542"/>
    </row>
    <row r="29" spans="1:39" s="401" customFormat="1" ht="56.25" customHeight="1" x14ac:dyDescent="0.4">
      <c r="A29" s="1025">
        <v>5</v>
      </c>
      <c r="B29" s="1329" t="s">
        <v>290</v>
      </c>
      <c r="C29" s="1329"/>
      <c r="D29" s="1330"/>
      <c r="E29" s="1331" t="s">
        <v>151</v>
      </c>
      <c r="F29" s="1332"/>
      <c r="G29" s="1332"/>
      <c r="H29" s="1332"/>
      <c r="I29" s="1332"/>
      <c r="J29" s="1332"/>
      <c r="K29" s="1332"/>
      <c r="L29" s="1333"/>
      <c r="M29" s="485">
        <v>6.5</v>
      </c>
      <c r="N29" s="514">
        <v>195</v>
      </c>
      <c r="O29" s="513">
        <v>108</v>
      </c>
      <c r="P29" s="483">
        <v>54</v>
      </c>
      <c r="Q29" s="482"/>
      <c r="R29" s="482">
        <v>36</v>
      </c>
      <c r="S29" s="482"/>
      <c r="T29" s="482">
        <v>18</v>
      </c>
      <c r="U29" s="482"/>
      <c r="V29" s="481"/>
      <c r="W29" s="558">
        <v>87</v>
      </c>
      <c r="X29" s="483">
        <v>4</v>
      </c>
      <c r="Y29" s="482"/>
      <c r="Z29" s="482"/>
      <c r="AA29" s="482"/>
      <c r="AB29" s="482"/>
      <c r="AC29" s="482"/>
      <c r="AD29" s="484"/>
      <c r="AE29" s="484"/>
      <c r="AF29" s="485"/>
      <c r="AG29" s="482"/>
      <c r="AH29" s="559"/>
      <c r="AI29" s="484"/>
      <c r="AJ29" s="485">
        <v>6</v>
      </c>
      <c r="AK29" s="482">
        <v>3</v>
      </c>
      <c r="AL29" s="482">
        <v>2</v>
      </c>
      <c r="AM29" s="481">
        <v>1</v>
      </c>
    </row>
    <row r="30" spans="1:39" s="401" customFormat="1" ht="56.25" customHeight="1" x14ac:dyDescent="0.4">
      <c r="A30" s="1025">
        <v>6</v>
      </c>
      <c r="B30" s="1866" t="s">
        <v>289</v>
      </c>
      <c r="C30" s="1866"/>
      <c r="D30" s="1867"/>
      <c r="E30" s="1868" t="s">
        <v>151</v>
      </c>
      <c r="F30" s="1869"/>
      <c r="G30" s="1869"/>
      <c r="H30" s="1869"/>
      <c r="I30" s="1869"/>
      <c r="J30" s="1869"/>
      <c r="K30" s="1869"/>
      <c r="L30" s="1870"/>
      <c r="M30" s="1038">
        <v>1</v>
      </c>
      <c r="N30" s="514">
        <f>30*M30</f>
        <v>30</v>
      </c>
      <c r="O30" s="513">
        <f>P30+R30+T30</f>
        <v>0</v>
      </c>
      <c r="P30" s="483"/>
      <c r="Q30" s="482"/>
      <c r="R30" s="482"/>
      <c r="S30" s="482"/>
      <c r="T30" s="482"/>
      <c r="U30" s="482"/>
      <c r="V30" s="481"/>
      <c r="W30" s="558">
        <f>N30-O30</f>
        <v>30</v>
      </c>
      <c r="X30" s="483"/>
      <c r="Y30" s="482">
        <v>4</v>
      </c>
      <c r="Z30" s="482"/>
      <c r="AA30" s="482"/>
      <c r="AB30" s="482">
        <v>4</v>
      </c>
      <c r="AC30" s="482"/>
      <c r="AD30" s="484"/>
      <c r="AE30" s="484"/>
      <c r="AF30" s="485">
        <f>AG30+AH30+AI30</f>
        <v>0</v>
      </c>
      <c r="AG30" s="482"/>
      <c r="AH30" s="482"/>
      <c r="AI30" s="484"/>
      <c r="AJ30" s="485"/>
      <c r="AK30" s="482"/>
      <c r="AL30" s="482"/>
      <c r="AM30" s="481"/>
    </row>
    <row r="31" spans="1:39" s="401" customFormat="1" ht="49.5" customHeight="1" thickBot="1" x14ac:dyDescent="0.45">
      <c r="A31" s="516">
        <v>7</v>
      </c>
      <c r="B31" s="1893" t="s">
        <v>288</v>
      </c>
      <c r="C31" s="1866"/>
      <c r="D31" s="1867"/>
      <c r="E31" s="1868" t="s">
        <v>168</v>
      </c>
      <c r="F31" s="1869"/>
      <c r="G31" s="1869"/>
      <c r="H31" s="1869"/>
      <c r="I31" s="1869"/>
      <c r="J31" s="1869"/>
      <c r="K31" s="1869"/>
      <c r="L31" s="1870"/>
      <c r="M31" s="1038">
        <v>4</v>
      </c>
      <c r="N31" s="514">
        <f>30*M31</f>
        <v>120</v>
      </c>
      <c r="O31" s="513">
        <f>P31+R31+T31</f>
        <v>54</v>
      </c>
      <c r="P31" s="483">
        <v>18</v>
      </c>
      <c r="Q31" s="482"/>
      <c r="R31" s="482">
        <v>18</v>
      </c>
      <c r="S31" s="482"/>
      <c r="T31" s="482">
        <v>18</v>
      </c>
      <c r="U31" s="482"/>
      <c r="V31" s="481"/>
      <c r="W31" s="558">
        <f>N31-O31</f>
        <v>66</v>
      </c>
      <c r="X31" s="483">
        <v>4</v>
      </c>
      <c r="Y31" s="482"/>
      <c r="Z31" s="482"/>
      <c r="AA31" s="482"/>
      <c r="AB31" s="482"/>
      <c r="AC31" s="482"/>
      <c r="AD31" s="484"/>
      <c r="AE31" s="484"/>
      <c r="AF31" s="485"/>
      <c r="AG31" s="482"/>
      <c r="AH31" s="482"/>
      <c r="AI31" s="484"/>
      <c r="AJ31" s="485">
        <v>3</v>
      </c>
      <c r="AK31" s="482">
        <v>1</v>
      </c>
      <c r="AL31" s="482">
        <v>1</v>
      </c>
      <c r="AM31" s="481"/>
    </row>
    <row r="32" spans="1:39" s="401" customFormat="1" ht="51.75" customHeight="1" thickBot="1" x14ac:dyDescent="0.45">
      <c r="A32" s="532">
        <v>8</v>
      </c>
      <c r="B32" s="1836" t="s">
        <v>316</v>
      </c>
      <c r="C32" s="1837"/>
      <c r="D32" s="1838"/>
      <c r="E32" s="1413" t="s">
        <v>81</v>
      </c>
      <c r="F32" s="1413"/>
      <c r="G32" s="1413"/>
      <c r="H32" s="1413"/>
      <c r="I32" s="1413"/>
      <c r="J32" s="1413"/>
      <c r="K32" s="1413"/>
      <c r="L32" s="1414"/>
      <c r="M32" s="804" t="s">
        <v>318</v>
      </c>
      <c r="N32" s="889" t="s">
        <v>324</v>
      </c>
      <c r="O32" s="849"/>
      <c r="P32" s="482"/>
      <c r="Q32" s="807"/>
      <c r="R32" s="807"/>
      <c r="S32" s="807"/>
      <c r="T32" s="807"/>
      <c r="U32" s="884"/>
      <c r="V32" s="1000"/>
      <c r="W32" s="501"/>
      <c r="X32" s="804"/>
      <c r="Y32" s="890"/>
      <c r="Z32" s="807"/>
      <c r="AA32" s="807"/>
      <c r="AB32" s="807"/>
      <c r="AC32" s="807"/>
      <c r="AD32" s="884"/>
      <c r="AE32" s="494"/>
      <c r="AF32" s="804"/>
      <c r="AG32" s="807"/>
      <c r="AH32" s="807"/>
      <c r="AI32" s="884"/>
      <c r="AJ32" s="804"/>
      <c r="AK32" s="807"/>
      <c r="AL32" s="807"/>
      <c r="AM32" s="999"/>
    </row>
    <row r="33" spans="1:40" s="401" customFormat="1" ht="60.75" customHeight="1" thickBot="1" x14ac:dyDescent="0.45">
      <c r="A33" s="532">
        <v>9</v>
      </c>
      <c r="B33" s="1895" t="s">
        <v>360</v>
      </c>
      <c r="C33" s="1896"/>
      <c r="D33" s="1897"/>
      <c r="E33" s="1898" t="s">
        <v>168</v>
      </c>
      <c r="F33" s="1898"/>
      <c r="G33" s="1898"/>
      <c r="H33" s="1898"/>
      <c r="I33" s="1898"/>
      <c r="J33" s="1898"/>
      <c r="K33" s="1898"/>
      <c r="L33" s="1899"/>
      <c r="M33" s="804">
        <v>1</v>
      </c>
      <c r="N33" s="889">
        <v>30</v>
      </c>
      <c r="O33" s="849"/>
      <c r="P33" s="482"/>
      <c r="Q33" s="807"/>
      <c r="R33" s="807"/>
      <c r="S33" s="807"/>
      <c r="T33" s="807"/>
      <c r="U33" s="884"/>
      <c r="V33" s="1000"/>
      <c r="W33" s="550"/>
      <c r="X33" s="804"/>
      <c r="Y33" s="890" t="s">
        <v>97</v>
      </c>
      <c r="Z33" s="807"/>
      <c r="AA33" s="807"/>
      <c r="AB33" s="807">
        <v>3</v>
      </c>
      <c r="AC33" s="807"/>
      <c r="AD33" s="884"/>
      <c r="AE33" s="937"/>
      <c r="AF33" s="804"/>
      <c r="AG33" s="807"/>
      <c r="AH33" s="807"/>
      <c r="AI33" s="884"/>
      <c r="AJ33" s="804"/>
      <c r="AK33" s="807"/>
      <c r="AL33" s="807"/>
      <c r="AM33" s="499"/>
    </row>
    <row r="34" spans="1:40" s="401" customFormat="1" ht="47.25" customHeight="1" thickBot="1" x14ac:dyDescent="0.45">
      <c r="A34" s="1340" t="s">
        <v>80</v>
      </c>
      <c r="B34" s="1342"/>
      <c r="C34" s="1342"/>
      <c r="D34" s="1342"/>
      <c r="E34" s="1342"/>
      <c r="F34" s="1342"/>
      <c r="G34" s="1342"/>
      <c r="H34" s="1342"/>
      <c r="I34" s="1342"/>
      <c r="J34" s="1342"/>
      <c r="K34" s="1342"/>
      <c r="L34" s="1342"/>
      <c r="M34" s="432">
        <f>SUM(M28:M33)</f>
        <v>19</v>
      </c>
      <c r="N34" s="432">
        <f t="shared" ref="N34:W34" si="0">SUM(N28:N31)</f>
        <v>540</v>
      </c>
      <c r="O34" s="432">
        <f t="shared" si="0"/>
        <v>270</v>
      </c>
      <c r="P34" s="523">
        <f t="shared" si="0"/>
        <v>126</v>
      </c>
      <c r="Q34" s="432">
        <f t="shared" si="0"/>
        <v>0</v>
      </c>
      <c r="R34" s="432">
        <f t="shared" si="0"/>
        <v>90</v>
      </c>
      <c r="S34" s="432">
        <f t="shared" si="0"/>
        <v>0</v>
      </c>
      <c r="T34" s="432">
        <f t="shared" si="0"/>
        <v>54</v>
      </c>
      <c r="U34" s="432">
        <f t="shared" si="0"/>
        <v>0</v>
      </c>
      <c r="V34" s="523">
        <f t="shared" si="0"/>
        <v>0</v>
      </c>
      <c r="W34" s="432">
        <f t="shared" si="0"/>
        <v>270</v>
      </c>
      <c r="X34" s="432">
        <v>3</v>
      </c>
      <c r="Y34" s="432">
        <v>2</v>
      </c>
      <c r="Z34" s="432"/>
      <c r="AA34" s="432"/>
      <c r="AB34" s="432">
        <v>2</v>
      </c>
      <c r="AC34" s="432"/>
      <c r="AD34" s="432">
        <f>SUM(AD28:AD31)</f>
        <v>0</v>
      </c>
      <c r="AE34" s="432">
        <f>SUM(AE28:AE31)</f>
        <v>0</v>
      </c>
      <c r="AF34" s="432">
        <v>14</v>
      </c>
      <c r="AG34" s="432">
        <v>7</v>
      </c>
      <c r="AH34" s="505">
        <v>6</v>
      </c>
      <c r="AI34" s="432">
        <f>SUM(AI28:AI31)</f>
        <v>1</v>
      </c>
      <c r="AJ34" s="432">
        <f>SUM(AJ28:AJ31)</f>
        <v>9</v>
      </c>
      <c r="AK34" s="432">
        <f>SUM(AK28:AK31)</f>
        <v>4</v>
      </c>
      <c r="AL34" s="432">
        <f>SUM(AL28:AL31)</f>
        <v>3</v>
      </c>
      <c r="AM34" s="431">
        <f>SUM(AM28:AM31)</f>
        <v>1</v>
      </c>
    </row>
    <row r="35" spans="1:40" s="401" customFormat="1" ht="47.25" customHeight="1" thickBot="1" x14ac:dyDescent="0.45">
      <c r="A35" s="1343" t="s">
        <v>139</v>
      </c>
      <c r="B35" s="1344"/>
      <c r="C35" s="1344"/>
      <c r="D35" s="1344"/>
      <c r="E35" s="1344"/>
      <c r="F35" s="1344"/>
      <c r="G35" s="1344"/>
      <c r="H35" s="1344"/>
      <c r="I35" s="1344"/>
      <c r="J35" s="1344"/>
      <c r="K35" s="1344"/>
      <c r="L35" s="1344"/>
      <c r="M35" s="1344"/>
      <c r="N35" s="1344"/>
      <c r="O35" s="1344"/>
      <c r="P35" s="1344"/>
      <c r="Q35" s="1344"/>
      <c r="R35" s="1344"/>
      <c r="S35" s="1344"/>
      <c r="T35" s="1344"/>
      <c r="U35" s="1344"/>
      <c r="V35" s="1344"/>
      <c r="W35" s="1344"/>
      <c r="X35" s="1344"/>
      <c r="Y35" s="1344"/>
      <c r="Z35" s="1344"/>
      <c r="AA35" s="1344"/>
      <c r="AB35" s="1344"/>
      <c r="AC35" s="1344"/>
      <c r="AD35" s="1344"/>
      <c r="AE35" s="1344"/>
      <c r="AF35" s="1344"/>
      <c r="AG35" s="1344"/>
      <c r="AH35" s="1344"/>
      <c r="AI35" s="1344"/>
      <c r="AJ35" s="1344"/>
      <c r="AK35" s="1344"/>
      <c r="AL35" s="1344"/>
      <c r="AM35" s="1345"/>
    </row>
    <row r="36" spans="1:40" s="401" customFormat="1" ht="39.75" customHeight="1" thickBot="1" x14ac:dyDescent="0.45">
      <c r="A36" s="554"/>
      <c r="B36" s="1890" t="s">
        <v>300</v>
      </c>
      <c r="C36" s="1890"/>
      <c r="D36" s="1890"/>
      <c r="E36" s="1890"/>
      <c r="F36" s="1890"/>
      <c r="G36" s="1890"/>
      <c r="H36" s="1890"/>
      <c r="I36" s="1890"/>
      <c r="J36" s="1890"/>
      <c r="K36" s="1890"/>
      <c r="L36" s="1890"/>
      <c r="M36" s="934"/>
      <c r="N36" s="934"/>
      <c r="O36" s="931"/>
      <c r="P36" s="915"/>
      <c r="Q36" s="425"/>
      <c r="R36" s="425"/>
      <c r="S36" s="425"/>
      <c r="T36" s="425"/>
      <c r="U36" s="425"/>
      <c r="V36" s="424"/>
      <c r="W36" s="935"/>
      <c r="X36" s="915"/>
      <c r="Y36" s="425"/>
      <c r="Z36" s="425"/>
      <c r="AA36" s="425"/>
      <c r="AB36" s="425"/>
      <c r="AC36" s="425"/>
      <c r="AD36" s="425"/>
      <c r="AE36" s="424"/>
      <c r="AF36" s="915"/>
      <c r="AG36" s="425"/>
      <c r="AH36" s="425"/>
      <c r="AI36" s="424"/>
      <c r="AJ36" s="915"/>
      <c r="AK36" s="425"/>
      <c r="AL36" s="425"/>
      <c r="AM36" s="876"/>
    </row>
    <row r="37" spans="1:40" s="401" customFormat="1" ht="97.5" customHeight="1" thickBot="1" x14ac:dyDescent="0.45">
      <c r="A37" s="532">
        <v>10</v>
      </c>
      <c r="B37" s="1879" t="s">
        <v>363</v>
      </c>
      <c r="C37" s="1880"/>
      <c r="D37" s="550">
        <v>6</v>
      </c>
      <c r="E37" s="1894" t="s">
        <v>46</v>
      </c>
      <c r="F37" s="1894"/>
      <c r="G37" s="1894"/>
      <c r="H37" s="1894"/>
      <c r="I37" s="1894"/>
      <c r="J37" s="1894"/>
      <c r="K37" s="1894"/>
      <c r="L37" s="1394"/>
      <c r="M37" s="550">
        <v>3</v>
      </c>
      <c r="N37" s="835">
        <f>30*M37</f>
        <v>90</v>
      </c>
      <c r="O37" s="513">
        <v>72</v>
      </c>
      <c r="P37" s="936"/>
      <c r="Q37" s="519"/>
      <c r="R37" s="482"/>
      <c r="S37" s="482"/>
      <c r="T37" s="482">
        <v>72</v>
      </c>
      <c r="U37" s="482"/>
      <c r="V37" s="481"/>
      <c r="W37" s="558">
        <f>N37-O37</f>
        <v>18</v>
      </c>
      <c r="X37" s="483"/>
      <c r="Y37" s="482">
        <v>4</v>
      </c>
      <c r="Z37" s="482"/>
      <c r="AA37" s="482"/>
      <c r="AB37" s="482"/>
      <c r="AC37" s="482"/>
      <c r="AD37" s="482"/>
      <c r="AE37" s="465">
        <v>3</v>
      </c>
      <c r="AF37" s="483">
        <f>AG37+AH37+AI37</f>
        <v>2</v>
      </c>
      <c r="AG37" s="482"/>
      <c r="AH37" s="482">
        <v>2</v>
      </c>
      <c r="AI37" s="481"/>
      <c r="AJ37" s="483">
        <v>2</v>
      </c>
      <c r="AK37" s="482"/>
      <c r="AL37" s="482">
        <v>2</v>
      </c>
      <c r="AM37" s="877"/>
    </row>
    <row r="38" spans="1:40" s="401" customFormat="1" ht="32.25" customHeight="1" thickBot="1" x14ac:dyDescent="0.45">
      <c r="A38" s="663">
        <v>11</v>
      </c>
      <c r="B38" s="1830" t="s">
        <v>330</v>
      </c>
      <c r="C38" s="1830"/>
      <c r="D38" s="1830"/>
      <c r="E38" s="1831" t="s">
        <v>331</v>
      </c>
      <c r="F38" s="1832"/>
      <c r="G38" s="1832"/>
      <c r="H38" s="1832"/>
      <c r="I38" s="1832"/>
      <c r="J38" s="1832"/>
      <c r="K38" s="1832"/>
      <c r="L38" s="1833"/>
      <c r="M38" s="849" t="s">
        <v>334</v>
      </c>
      <c r="N38" s="888" t="s">
        <v>335</v>
      </c>
      <c r="O38" s="808"/>
      <c r="P38" s="483"/>
      <c r="Q38" s="482"/>
      <c r="R38" s="482"/>
      <c r="S38" s="482"/>
      <c r="T38" s="482"/>
      <c r="U38" s="482"/>
      <c r="V38" s="481"/>
      <c r="W38" s="558"/>
      <c r="X38" s="483"/>
      <c r="Y38" s="482"/>
      <c r="Z38" s="482"/>
      <c r="AA38" s="482"/>
      <c r="AB38" s="482"/>
      <c r="AC38" s="482"/>
      <c r="AD38" s="482"/>
      <c r="AE38" s="481"/>
      <c r="AF38" s="483"/>
      <c r="AG38" s="482"/>
      <c r="AH38" s="482"/>
      <c r="AI38" s="481"/>
      <c r="AJ38" s="483"/>
      <c r="AK38" s="482"/>
      <c r="AL38" s="482"/>
      <c r="AM38" s="1000"/>
    </row>
    <row r="39" spans="1:40" s="401" customFormat="1" ht="42" customHeight="1" thickBot="1" x14ac:dyDescent="0.45">
      <c r="A39" s="663">
        <v>12</v>
      </c>
      <c r="B39" s="1834" t="s">
        <v>329</v>
      </c>
      <c r="C39" s="1830"/>
      <c r="D39" s="1835"/>
      <c r="E39" s="1831" t="s">
        <v>82</v>
      </c>
      <c r="F39" s="1832"/>
      <c r="G39" s="1832"/>
      <c r="H39" s="1832"/>
      <c r="I39" s="1832"/>
      <c r="J39" s="1832"/>
      <c r="K39" s="1832"/>
      <c r="L39" s="1833"/>
      <c r="M39" s="849" t="s">
        <v>334</v>
      </c>
      <c r="N39" s="888" t="s">
        <v>335</v>
      </c>
      <c r="O39" s="808"/>
      <c r="P39" s="483"/>
      <c r="Q39" s="482"/>
      <c r="R39" s="482"/>
      <c r="S39" s="482"/>
      <c r="T39" s="482"/>
      <c r="U39" s="482"/>
      <c r="V39" s="481"/>
      <c r="W39" s="558"/>
      <c r="X39" s="483"/>
      <c r="Y39" s="482"/>
      <c r="Z39" s="482"/>
      <c r="AA39" s="482"/>
      <c r="AB39" s="482"/>
      <c r="AC39" s="482"/>
      <c r="AD39" s="482"/>
      <c r="AE39" s="481"/>
      <c r="AF39" s="483"/>
      <c r="AG39" s="482"/>
      <c r="AH39" s="482"/>
      <c r="AI39" s="481"/>
      <c r="AJ39" s="483"/>
      <c r="AK39" s="482"/>
      <c r="AL39" s="482"/>
      <c r="AM39" s="1000"/>
    </row>
    <row r="40" spans="1:40" s="401" customFormat="1" ht="40.5" customHeight="1" thickBot="1" x14ac:dyDescent="0.45">
      <c r="A40" s="663">
        <v>13</v>
      </c>
      <c r="B40" s="1834" t="s">
        <v>328</v>
      </c>
      <c r="C40" s="1830"/>
      <c r="D40" s="1835"/>
      <c r="E40" s="1831" t="s">
        <v>37</v>
      </c>
      <c r="F40" s="1832"/>
      <c r="G40" s="1832"/>
      <c r="H40" s="1832"/>
      <c r="I40" s="1832"/>
      <c r="J40" s="1832"/>
      <c r="K40" s="1832"/>
      <c r="L40" s="1833"/>
      <c r="M40" s="849" t="s">
        <v>332</v>
      </c>
      <c r="N40" s="888" t="s">
        <v>333</v>
      </c>
      <c r="O40" s="808"/>
      <c r="P40" s="869"/>
      <c r="Q40" s="870"/>
      <c r="R40" s="870"/>
      <c r="S40" s="870"/>
      <c r="T40" s="870"/>
      <c r="U40" s="870"/>
      <c r="V40" s="494"/>
      <c r="W40" s="878"/>
      <c r="X40" s="869"/>
      <c r="Y40" s="870"/>
      <c r="Z40" s="870"/>
      <c r="AA40" s="870"/>
      <c r="AB40" s="870"/>
      <c r="AC40" s="870"/>
      <c r="AD40" s="870"/>
      <c r="AE40" s="494"/>
      <c r="AF40" s="869"/>
      <c r="AG40" s="870"/>
      <c r="AH40" s="870"/>
      <c r="AI40" s="494"/>
      <c r="AJ40" s="869"/>
      <c r="AK40" s="870"/>
      <c r="AL40" s="870"/>
      <c r="AM40" s="998"/>
      <c r="AN40" s="800"/>
    </row>
    <row r="41" spans="1:40" s="430" customFormat="1" ht="30" customHeight="1" thickBot="1" x14ac:dyDescent="0.45">
      <c r="A41" s="1340" t="s">
        <v>80</v>
      </c>
      <c r="B41" s="1341"/>
      <c r="C41" s="1341"/>
      <c r="D41" s="1341"/>
      <c r="E41" s="1341"/>
      <c r="F41" s="1341"/>
      <c r="G41" s="1341"/>
      <c r="H41" s="1341"/>
      <c r="I41" s="1341"/>
      <c r="J41" s="1341"/>
      <c r="K41" s="1341"/>
      <c r="L41" s="1341"/>
      <c r="M41" s="432">
        <f>SUM(M37:M37)</f>
        <v>3</v>
      </c>
      <c r="N41" s="432">
        <f>SUM(N37:N37)</f>
        <v>90</v>
      </c>
      <c r="O41" s="432">
        <f>SUM(O37:O37)</f>
        <v>72</v>
      </c>
      <c r="P41" s="432"/>
      <c r="Q41" s="432"/>
      <c r="R41" s="432"/>
      <c r="S41" s="432"/>
      <c r="T41" s="432">
        <f>SUM(T37:T37)</f>
        <v>72</v>
      </c>
      <c r="U41" s="432"/>
      <c r="V41" s="432"/>
      <c r="W41" s="432">
        <f>SUM(W37:W37)</f>
        <v>18</v>
      </c>
      <c r="X41" s="432">
        <f>SUM(X37:X37)</f>
        <v>0</v>
      </c>
      <c r="Y41" s="432">
        <v>1</v>
      </c>
      <c r="Z41" s="432">
        <f>SUM(Z37:Z37)</f>
        <v>0</v>
      </c>
      <c r="AA41" s="432">
        <f>SUM(AA37:AA37)</f>
        <v>0</v>
      </c>
      <c r="AB41" s="432">
        <f>SUM(AB37:AB37)</f>
        <v>0</v>
      </c>
      <c r="AC41" s="432">
        <f>SUM(AC37:AC37)</f>
        <v>0</v>
      </c>
      <c r="AD41" s="432">
        <f>SUM(AD37:AD37)</f>
        <v>0</v>
      </c>
      <c r="AE41" s="432">
        <v>1</v>
      </c>
      <c r="AF41" s="432">
        <f>SUM(AF37:AF37)</f>
        <v>2</v>
      </c>
      <c r="AG41" s="432"/>
      <c r="AH41" s="432">
        <f>SUM(AH37:AH37)</f>
        <v>2</v>
      </c>
      <c r="AI41" s="432"/>
      <c r="AJ41" s="432">
        <f>SUM(AJ37:AJ37)</f>
        <v>2</v>
      </c>
      <c r="AK41" s="432"/>
      <c r="AL41" s="432">
        <f>SUM(AL37:AL37)</f>
        <v>2</v>
      </c>
      <c r="AM41" s="431"/>
      <c r="AN41" s="801"/>
    </row>
    <row r="42" spans="1:40" s="430" customFormat="1" ht="31.5" customHeight="1" thickBot="1" x14ac:dyDescent="0.45">
      <c r="A42" s="1340" t="s">
        <v>34</v>
      </c>
      <c r="B42" s="1342"/>
      <c r="C42" s="1342"/>
      <c r="D42" s="1342"/>
      <c r="E42" s="1342"/>
      <c r="F42" s="1342"/>
      <c r="G42" s="1342"/>
      <c r="H42" s="1342"/>
      <c r="I42" s="1342"/>
      <c r="J42" s="1342"/>
      <c r="K42" s="1342"/>
      <c r="L42" s="1342"/>
      <c r="M42" s="523">
        <v>31</v>
      </c>
      <c r="N42" s="523">
        <f t="shared" ref="N42:AE42" si="1">N34+N41</f>
        <v>630</v>
      </c>
      <c r="O42" s="523">
        <f t="shared" si="1"/>
        <v>342</v>
      </c>
      <c r="P42" s="523">
        <f t="shared" si="1"/>
        <v>126</v>
      </c>
      <c r="Q42" s="523">
        <f t="shared" si="1"/>
        <v>0</v>
      </c>
      <c r="R42" s="523">
        <f t="shared" si="1"/>
        <v>90</v>
      </c>
      <c r="S42" s="523">
        <f t="shared" si="1"/>
        <v>0</v>
      </c>
      <c r="T42" s="523">
        <f t="shared" si="1"/>
        <v>126</v>
      </c>
      <c r="U42" s="523">
        <f t="shared" si="1"/>
        <v>0</v>
      </c>
      <c r="V42" s="523">
        <f t="shared" si="1"/>
        <v>0</v>
      </c>
      <c r="W42" s="523">
        <f t="shared" si="1"/>
        <v>288</v>
      </c>
      <c r="X42" s="523">
        <f t="shared" si="1"/>
        <v>3</v>
      </c>
      <c r="Y42" s="523">
        <f t="shared" si="1"/>
        <v>3</v>
      </c>
      <c r="Z42" s="523">
        <f t="shared" si="1"/>
        <v>0</v>
      </c>
      <c r="AA42" s="523">
        <f t="shared" si="1"/>
        <v>0</v>
      </c>
      <c r="AB42" s="523">
        <f t="shared" si="1"/>
        <v>2</v>
      </c>
      <c r="AC42" s="523">
        <f t="shared" si="1"/>
        <v>0</v>
      </c>
      <c r="AD42" s="523">
        <f t="shared" si="1"/>
        <v>0</v>
      </c>
      <c r="AE42" s="523">
        <f t="shared" si="1"/>
        <v>1</v>
      </c>
      <c r="AF42" s="523">
        <v>23</v>
      </c>
      <c r="AG42" s="523">
        <v>7</v>
      </c>
      <c r="AH42" s="523">
        <v>8</v>
      </c>
      <c r="AI42" s="523">
        <f>AI34+AI41</f>
        <v>1</v>
      </c>
      <c r="AJ42" s="523">
        <f>AJ34+AJ41</f>
        <v>11</v>
      </c>
      <c r="AK42" s="523">
        <f>AK34+AK41</f>
        <v>4</v>
      </c>
      <c r="AL42" s="523">
        <f>AL34+AL41</f>
        <v>5</v>
      </c>
      <c r="AM42" s="865">
        <f>AM34+AM41</f>
        <v>1</v>
      </c>
      <c r="AN42" s="801"/>
    </row>
    <row r="43" spans="1:40" s="430" customFormat="1" ht="27" customHeight="1" thickBot="1" x14ac:dyDescent="0.45">
      <c r="A43" s="1343" t="s">
        <v>47</v>
      </c>
      <c r="B43" s="1344"/>
      <c r="C43" s="1344"/>
      <c r="D43" s="1344"/>
      <c r="E43" s="1344"/>
      <c r="F43" s="1344"/>
      <c r="G43" s="1344"/>
      <c r="H43" s="1344"/>
      <c r="I43" s="1344"/>
      <c r="J43" s="1344"/>
      <c r="K43" s="1344"/>
      <c r="L43" s="1344"/>
      <c r="M43" s="1344"/>
      <c r="N43" s="1344"/>
      <c r="O43" s="1344"/>
      <c r="P43" s="1344"/>
      <c r="Q43" s="1344"/>
      <c r="R43" s="1344"/>
      <c r="S43" s="1344"/>
      <c r="T43" s="1344"/>
      <c r="U43" s="1344"/>
      <c r="V43" s="1344"/>
      <c r="W43" s="1344"/>
      <c r="X43" s="1344"/>
      <c r="Y43" s="1344"/>
      <c r="Z43" s="1344"/>
      <c r="AA43" s="1344"/>
      <c r="AB43" s="1344"/>
      <c r="AC43" s="1344"/>
      <c r="AD43" s="1344"/>
      <c r="AE43" s="1344"/>
      <c r="AF43" s="1344"/>
      <c r="AG43" s="1344"/>
      <c r="AH43" s="1344"/>
      <c r="AI43" s="1344"/>
      <c r="AJ43" s="1344"/>
      <c r="AK43" s="1344"/>
      <c r="AL43" s="1344"/>
      <c r="AM43" s="1345"/>
    </row>
    <row r="44" spans="1:40" s="430" customFormat="1" ht="33" customHeight="1" thickBot="1" x14ac:dyDescent="0.45">
      <c r="A44" s="1343" t="s">
        <v>83</v>
      </c>
      <c r="B44" s="1344"/>
      <c r="C44" s="1344"/>
      <c r="D44" s="1344"/>
      <c r="E44" s="1344"/>
      <c r="F44" s="1344"/>
      <c r="G44" s="1344"/>
      <c r="H44" s="1344"/>
      <c r="I44" s="1344"/>
      <c r="J44" s="1344"/>
      <c r="K44" s="1344"/>
      <c r="L44" s="1344"/>
      <c r="M44" s="1344"/>
      <c r="N44" s="1344"/>
      <c r="O44" s="1344"/>
      <c r="P44" s="1344"/>
      <c r="Q44" s="1344"/>
      <c r="R44" s="1344"/>
      <c r="S44" s="1344"/>
      <c r="T44" s="1344"/>
      <c r="U44" s="1344"/>
      <c r="V44" s="1344"/>
      <c r="W44" s="1344"/>
      <c r="X44" s="1344"/>
      <c r="Y44" s="1344"/>
      <c r="Z44" s="1344"/>
      <c r="AA44" s="1344"/>
      <c r="AB44" s="1344"/>
      <c r="AC44" s="1344"/>
      <c r="AD44" s="1344"/>
      <c r="AE44" s="1344"/>
      <c r="AF44" s="1344"/>
      <c r="AG44" s="1344"/>
      <c r="AH44" s="1344"/>
      <c r="AI44" s="1344"/>
      <c r="AJ44" s="1344"/>
      <c r="AK44" s="1344"/>
      <c r="AL44" s="1344"/>
      <c r="AM44" s="1345"/>
    </row>
    <row r="45" spans="1:40" s="522" customFormat="1" ht="39" customHeight="1" x14ac:dyDescent="0.4">
      <c r="A45" s="516">
        <v>14</v>
      </c>
      <c r="B45" s="1887" t="s">
        <v>356</v>
      </c>
      <c r="C45" s="1888"/>
      <c r="D45" s="1889"/>
      <c r="E45" s="1417" t="s">
        <v>168</v>
      </c>
      <c r="F45" s="1418"/>
      <c r="G45" s="1418"/>
      <c r="H45" s="1418"/>
      <c r="I45" s="1418"/>
      <c r="J45" s="1418"/>
      <c r="K45" s="1418"/>
      <c r="L45" s="1419"/>
      <c r="M45" s="520">
        <v>4</v>
      </c>
      <c r="N45" s="484">
        <f>30*M45</f>
        <v>120</v>
      </c>
      <c r="O45" s="486">
        <f>P45+R45+T45</f>
        <v>54</v>
      </c>
      <c r="P45" s="483">
        <v>36</v>
      </c>
      <c r="Q45" s="482"/>
      <c r="R45" s="482"/>
      <c r="S45" s="482"/>
      <c r="T45" s="519">
        <v>18</v>
      </c>
      <c r="U45" s="519"/>
      <c r="V45" s="518"/>
      <c r="W45" s="517">
        <f>N45-O45</f>
        <v>66</v>
      </c>
      <c r="X45" s="485"/>
      <c r="Y45" s="482">
        <v>4</v>
      </c>
      <c r="Z45" s="482"/>
      <c r="AA45" s="482"/>
      <c r="AB45" s="482"/>
      <c r="AC45" s="482">
        <v>4</v>
      </c>
      <c r="AD45" s="482"/>
      <c r="AE45" s="468"/>
      <c r="AF45" s="485"/>
      <c r="AG45" s="482"/>
      <c r="AH45" s="482"/>
      <c r="AI45" s="482"/>
      <c r="AJ45" s="485">
        <v>3</v>
      </c>
      <c r="AK45" s="482">
        <v>2</v>
      </c>
      <c r="AL45" s="482"/>
      <c r="AM45" s="481">
        <v>1</v>
      </c>
    </row>
    <row r="46" spans="1:40" s="401" customFormat="1" ht="52.5" customHeight="1" x14ac:dyDescent="0.4">
      <c r="A46" s="516">
        <v>15</v>
      </c>
      <c r="B46" s="1415" t="s">
        <v>269</v>
      </c>
      <c r="C46" s="1416"/>
      <c r="D46" s="1328"/>
      <c r="E46" s="1417" t="s">
        <v>168</v>
      </c>
      <c r="F46" s="1418"/>
      <c r="G46" s="1418"/>
      <c r="H46" s="1418"/>
      <c r="I46" s="1418"/>
      <c r="J46" s="1418"/>
      <c r="K46" s="1418"/>
      <c r="L46" s="1419"/>
      <c r="M46" s="520">
        <v>4.5</v>
      </c>
      <c r="N46" s="484">
        <f>30*M46</f>
        <v>135</v>
      </c>
      <c r="O46" s="513">
        <f>P46+R46+T46</f>
        <v>72</v>
      </c>
      <c r="P46" s="483">
        <v>36</v>
      </c>
      <c r="Q46" s="482"/>
      <c r="R46" s="482">
        <v>18</v>
      </c>
      <c r="S46" s="482"/>
      <c r="T46" s="519">
        <v>18</v>
      </c>
      <c r="U46" s="519"/>
      <c r="V46" s="518"/>
      <c r="W46" s="517">
        <f>N46-O46</f>
        <v>63</v>
      </c>
      <c r="X46" s="485">
        <v>4</v>
      </c>
      <c r="Y46" s="482"/>
      <c r="Z46" s="482">
        <v>4</v>
      </c>
      <c r="AA46" s="482"/>
      <c r="AB46" s="482"/>
      <c r="AC46" s="482">
        <v>4</v>
      </c>
      <c r="AD46" s="482"/>
      <c r="AE46" s="468"/>
      <c r="AF46" s="834"/>
      <c r="AG46" s="834"/>
      <c r="AH46" s="834"/>
      <c r="AI46" s="834"/>
      <c r="AJ46" s="483">
        <v>4</v>
      </c>
      <c r="AK46" s="482">
        <v>2</v>
      </c>
      <c r="AL46" s="482">
        <v>1</v>
      </c>
      <c r="AM46" s="481">
        <v>1</v>
      </c>
    </row>
    <row r="47" spans="1:40" s="401" customFormat="1" ht="55.5" customHeight="1" x14ac:dyDescent="0.4">
      <c r="A47" s="516">
        <v>16</v>
      </c>
      <c r="B47" s="1415" t="s">
        <v>347</v>
      </c>
      <c r="C47" s="1416"/>
      <c r="D47" s="1328"/>
      <c r="E47" s="1417" t="s">
        <v>168</v>
      </c>
      <c r="F47" s="1418"/>
      <c r="G47" s="1418"/>
      <c r="H47" s="1418"/>
      <c r="I47" s="1418"/>
      <c r="J47" s="1418"/>
      <c r="K47" s="1418"/>
      <c r="L47" s="1419"/>
      <c r="M47" s="515">
        <v>4.5</v>
      </c>
      <c r="N47" s="514">
        <f>30*M47</f>
        <v>135</v>
      </c>
      <c r="O47" s="513">
        <f>P47+R47+T47</f>
        <v>63</v>
      </c>
      <c r="P47" s="483">
        <v>36</v>
      </c>
      <c r="Q47" s="482"/>
      <c r="R47" s="482">
        <v>18</v>
      </c>
      <c r="S47" s="482"/>
      <c r="T47" s="482">
        <v>9</v>
      </c>
      <c r="U47" s="482"/>
      <c r="V47" s="481"/>
      <c r="W47" s="487">
        <f>N47-O47</f>
        <v>72</v>
      </c>
      <c r="X47" s="485">
        <v>3</v>
      </c>
      <c r="Y47" s="482"/>
      <c r="Z47" s="482"/>
      <c r="AA47" s="521"/>
      <c r="AB47" s="521"/>
      <c r="AC47" s="482">
        <v>3</v>
      </c>
      <c r="AD47" s="482"/>
      <c r="AE47" s="468"/>
      <c r="AF47" s="485">
        <v>3.5</v>
      </c>
      <c r="AG47" s="482">
        <v>2</v>
      </c>
      <c r="AH47" s="482">
        <v>1</v>
      </c>
      <c r="AI47" s="482">
        <v>0.5</v>
      </c>
      <c r="AJ47" s="485"/>
      <c r="AK47" s="482"/>
      <c r="AL47" s="482"/>
      <c r="AM47" s="481"/>
    </row>
    <row r="48" spans="1:40" s="430" customFormat="1" ht="47.25" customHeight="1" x14ac:dyDescent="0.4">
      <c r="A48" s="516">
        <v>17</v>
      </c>
      <c r="B48" s="1415" t="s">
        <v>267</v>
      </c>
      <c r="C48" s="1416"/>
      <c r="D48" s="1328"/>
      <c r="E48" s="1417" t="s">
        <v>168</v>
      </c>
      <c r="F48" s="1418"/>
      <c r="G48" s="1418"/>
      <c r="H48" s="1418"/>
      <c r="I48" s="1418"/>
      <c r="J48" s="1418"/>
      <c r="K48" s="1418"/>
      <c r="L48" s="1419"/>
      <c r="M48" s="515">
        <v>3</v>
      </c>
      <c r="N48" s="514">
        <f>30*M48</f>
        <v>90</v>
      </c>
      <c r="O48" s="513">
        <f>P48+R48+T48</f>
        <v>36</v>
      </c>
      <c r="P48" s="483">
        <v>18</v>
      </c>
      <c r="Q48" s="482"/>
      <c r="R48" s="482"/>
      <c r="S48" s="482"/>
      <c r="T48" s="482">
        <v>18</v>
      </c>
      <c r="U48" s="482"/>
      <c r="V48" s="481"/>
      <c r="W48" s="487">
        <f>N48-O48</f>
        <v>54</v>
      </c>
      <c r="X48" s="485">
        <v>4</v>
      </c>
      <c r="Y48" s="482"/>
      <c r="Z48" s="482">
        <v>4</v>
      </c>
      <c r="AA48" s="482"/>
      <c r="AB48" s="482"/>
      <c r="AC48" s="482">
        <v>4</v>
      </c>
      <c r="AD48" s="482"/>
      <c r="AE48" s="468"/>
      <c r="AF48" s="485"/>
      <c r="AG48" s="482"/>
      <c r="AH48" s="482"/>
      <c r="AI48" s="482"/>
      <c r="AJ48" s="485">
        <v>2</v>
      </c>
      <c r="AK48" s="482">
        <v>1</v>
      </c>
      <c r="AL48" s="482"/>
      <c r="AM48" s="481">
        <v>1</v>
      </c>
    </row>
    <row r="49" spans="1:40" s="430" customFormat="1" ht="64.5" customHeight="1" thickBot="1" x14ac:dyDescent="0.45">
      <c r="A49" s="534">
        <v>18</v>
      </c>
      <c r="B49" s="1415" t="s">
        <v>286</v>
      </c>
      <c r="C49" s="1416"/>
      <c r="D49" s="1328"/>
      <c r="E49" s="1417" t="s">
        <v>168</v>
      </c>
      <c r="F49" s="1418"/>
      <c r="G49" s="1418"/>
      <c r="H49" s="1418"/>
      <c r="I49" s="1418"/>
      <c r="J49" s="1418"/>
      <c r="K49" s="1418"/>
      <c r="L49" s="1828"/>
      <c r="M49" s="1031">
        <v>5</v>
      </c>
      <c r="N49" s="514">
        <f>30*M49</f>
        <v>150</v>
      </c>
      <c r="O49" s="513">
        <f>P49+R49+T49</f>
        <v>72</v>
      </c>
      <c r="P49" s="483">
        <v>36</v>
      </c>
      <c r="Q49" s="482"/>
      <c r="R49" s="482">
        <v>18</v>
      </c>
      <c r="S49" s="482"/>
      <c r="T49" s="482">
        <v>18</v>
      </c>
      <c r="U49" s="482"/>
      <c r="V49" s="481"/>
      <c r="W49" s="517">
        <f>N49-O49</f>
        <v>78</v>
      </c>
      <c r="X49" s="485">
        <v>3</v>
      </c>
      <c r="Y49" s="484"/>
      <c r="Z49" s="482"/>
      <c r="AA49" s="482"/>
      <c r="AB49" s="482"/>
      <c r="AC49" s="482">
        <v>3</v>
      </c>
      <c r="AD49" s="482"/>
      <c r="AE49" s="468"/>
      <c r="AF49" s="485">
        <v>4</v>
      </c>
      <c r="AG49" s="482">
        <v>2</v>
      </c>
      <c r="AH49" s="482">
        <v>1</v>
      </c>
      <c r="AI49" s="482">
        <v>1</v>
      </c>
      <c r="AJ49" s="485"/>
      <c r="AK49" s="482"/>
      <c r="AL49" s="482"/>
      <c r="AM49" s="481"/>
    </row>
    <row r="50" spans="1:40" s="522" customFormat="1" ht="53.25" customHeight="1" thickBot="1" x14ac:dyDescent="0.45">
      <c r="A50" s="532">
        <v>19</v>
      </c>
      <c r="B50" s="1329" t="s">
        <v>313</v>
      </c>
      <c r="C50" s="1329"/>
      <c r="D50" s="1330"/>
      <c r="E50" s="1668" t="s">
        <v>287</v>
      </c>
      <c r="F50" s="1669"/>
      <c r="G50" s="1669"/>
      <c r="H50" s="1669"/>
      <c r="I50" s="1669"/>
      <c r="J50" s="1669"/>
      <c r="K50" s="1669"/>
      <c r="L50" s="1670"/>
      <c r="M50" s="881" t="s">
        <v>320</v>
      </c>
      <c r="N50" s="882" t="s">
        <v>321</v>
      </c>
      <c r="O50" s="513"/>
      <c r="P50" s="883"/>
      <c r="Q50" s="482"/>
      <c r="R50" s="482"/>
      <c r="S50" s="517"/>
      <c r="T50" s="482"/>
      <c r="U50" s="517"/>
      <c r="V50" s="481"/>
      <c r="W50" s="513"/>
      <c r="X50" s="883"/>
      <c r="Y50" s="482"/>
      <c r="Z50" s="488"/>
      <c r="AA50" s="482"/>
      <c r="AB50" s="487"/>
      <c r="AC50" s="484"/>
      <c r="AD50" s="484"/>
      <c r="AE50" s="465"/>
      <c r="AF50" s="485"/>
      <c r="AG50" s="487"/>
      <c r="AH50" s="484"/>
      <c r="AI50" s="481"/>
      <c r="AJ50" s="546"/>
      <c r="AK50" s="482"/>
      <c r="AL50" s="482"/>
      <c r="AM50" s="478"/>
    </row>
    <row r="51" spans="1:40" s="522" customFormat="1" ht="50.25" customHeight="1" thickBot="1" x14ac:dyDescent="0.45">
      <c r="A51" s="880">
        <v>20</v>
      </c>
      <c r="B51" s="1477" t="s">
        <v>311</v>
      </c>
      <c r="C51" s="1478"/>
      <c r="D51" s="1479"/>
      <c r="E51" s="1417" t="s">
        <v>168</v>
      </c>
      <c r="F51" s="1418"/>
      <c r="G51" s="1418"/>
      <c r="H51" s="1418"/>
      <c r="I51" s="1418"/>
      <c r="J51" s="1418"/>
      <c r="K51" s="1418"/>
      <c r="L51" s="1828"/>
      <c r="M51" s="881" t="s">
        <v>315</v>
      </c>
      <c r="N51" s="1026" t="s">
        <v>319</v>
      </c>
      <c r="O51" s="541"/>
      <c r="P51" s="510"/>
      <c r="Q51" s="997"/>
      <c r="R51" s="1000"/>
      <c r="S51" s="482"/>
      <c r="T51" s="482"/>
      <c r="U51" s="1029"/>
      <c r="V51" s="524"/>
      <c r="W51" s="541"/>
      <c r="X51" s="510"/>
      <c r="Y51" s="997"/>
      <c r="Z51" s="997"/>
      <c r="AA51" s="1029"/>
      <c r="AB51" s="998"/>
      <c r="AC51" s="998"/>
      <c r="AD51" s="997"/>
      <c r="AE51" s="1030"/>
      <c r="AF51" s="510"/>
      <c r="AG51" s="998"/>
      <c r="AH51" s="997"/>
      <c r="AI51" s="556"/>
      <c r="AJ51" s="510"/>
      <c r="AK51" s="997"/>
      <c r="AL51" s="1029"/>
      <c r="AM51" s="524"/>
    </row>
    <row r="52" spans="1:40" s="401" customFormat="1" ht="51" customHeight="1" thickBot="1" x14ac:dyDescent="0.45">
      <c r="A52" s="938"/>
      <c r="B52" s="1653"/>
      <c r="C52" s="1653"/>
      <c r="D52" s="1654"/>
      <c r="E52" s="1876"/>
      <c r="F52" s="1877"/>
      <c r="G52" s="1877"/>
      <c r="H52" s="1877"/>
      <c r="I52" s="1877"/>
      <c r="J52" s="1877"/>
      <c r="K52" s="1877"/>
      <c r="L52" s="1878"/>
      <c r="M52" s="1028"/>
      <c r="N52" s="1027"/>
      <c r="O52" s="501"/>
      <c r="P52" s="496"/>
      <c r="Q52" s="495"/>
      <c r="R52" s="884"/>
      <c r="S52" s="803"/>
      <c r="T52" s="807"/>
      <c r="U52" s="482"/>
      <c r="V52" s="1001"/>
      <c r="W52" s="1003"/>
      <c r="X52" s="1003"/>
      <c r="Y52" s="482"/>
      <c r="Z52" s="483"/>
      <c r="AA52" s="1001"/>
      <c r="AB52" s="482"/>
      <c r="AC52" s="1000"/>
      <c r="AD52" s="482"/>
      <c r="AE52" s="514"/>
      <c r="AF52" s="1003"/>
      <c r="AG52" s="482"/>
      <c r="AH52" s="483"/>
      <c r="AI52" s="1001"/>
      <c r="AJ52" s="1003"/>
      <c r="AK52" s="482"/>
      <c r="AL52" s="1001"/>
      <c r="AM52" s="1000"/>
    </row>
    <row r="53" spans="1:40" s="401" customFormat="1" ht="63" customHeight="1" thickBot="1" x14ac:dyDescent="0.45">
      <c r="A53" s="1334" t="s">
        <v>314</v>
      </c>
      <c r="B53" s="1384"/>
      <c r="C53" s="1384"/>
      <c r="D53" s="1384"/>
      <c r="E53" s="1384"/>
      <c r="F53" s="1384"/>
      <c r="G53" s="1384"/>
      <c r="H53" s="1384"/>
      <c r="I53" s="1384"/>
      <c r="J53" s="1384"/>
      <c r="K53" s="1384"/>
      <c r="L53" s="1385"/>
      <c r="M53" s="505">
        <f>SUM(M45:M52)</f>
        <v>21</v>
      </c>
      <c r="N53" s="432">
        <f>SUM(N45:N51)</f>
        <v>630</v>
      </c>
      <c r="O53" s="432">
        <f>SUM(O45:O51)</f>
        <v>297</v>
      </c>
      <c r="P53" s="432">
        <f>SUM(P45:P52)</f>
        <v>162</v>
      </c>
      <c r="Q53" s="432">
        <f>SUM(Q45:Q49)</f>
        <v>0</v>
      </c>
      <c r="R53" s="432">
        <f>SUM(R45:R51)</f>
        <v>54</v>
      </c>
      <c r="S53" s="432">
        <f>SUM(S45:S49)</f>
        <v>0</v>
      </c>
      <c r="T53" s="432">
        <f>SUM(T45:T49)</f>
        <v>81</v>
      </c>
      <c r="U53" s="523">
        <f>SUM(U45:U49)</f>
        <v>0</v>
      </c>
      <c r="V53" s="523">
        <f>SUM(V45:V49)</f>
        <v>0</v>
      </c>
      <c r="W53" s="523">
        <f>SUM(W45:W51)</f>
        <v>333</v>
      </c>
      <c r="X53" s="523">
        <v>4</v>
      </c>
      <c r="Y53" s="523">
        <v>1</v>
      </c>
      <c r="Z53" s="523">
        <v>2</v>
      </c>
      <c r="AA53" s="523">
        <f>SUM(AA45:AA49)</f>
        <v>0</v>
      </c>
      <c r="AB53" s="523">
        <f>SUM(AB45:AB49)</f>
        <v>0</v>
      </c>
      <c r="AC53" s="523">
        <v>5</v>
      </c>
      <c r="AD53" s="523">
        <f t="shared" ref="AD53:AI53" si="2">SUM(AD45:AD49)</f>
        <v>0</v>
      </c>
      <c r="AE53" s="523">
        <f t="shared" si="2"/>
        <v>0</v>
      </c>
      <c r="AF53" s="523">
        <f t="shared" si="2"/>
        <v>7.5</v>
      </c>
      <c r="AG53" s="523">
        <f t="shared" si="2"/>
        <v>4</v>
      </c>
      <c r="AH53" s="523">
        <f t="shared" si="2"/>
        <v>2</v>
      </c>
      <c r="AI53" s="523">
        <f t="shared" si="2"/>
        <v>1.5</v>
      </c>
      <c r="AJ53" s="523">
        <f>SUM(AJ45:AJ52)</f>
        <v>9</v>
      </c>
      <c r="AK53" s="523">
        <f>SUM(AK45:AK52)</f>
        <v>5</v>
      </c>
      <c r="AL53" s="523">
        <f>SUM(AL45:AL51)</f>
        <v>1</v>
      </c>
      <c r="AM53" s="523">
        <f>SUM(AM45:AM51)</f>
        <v>3</v>
      </c>
    </row>
    <row r="54" spans="1:40" s="401" customFormat="1" ht="55.5" customHeight="1" thickBot="1" x14ac:dyDescent="0.45">
      <c r="A54" s="1397" t="s">
        <v>143</v>
      </c>
      <c r="B54" s="1398"/>
      <c r="C54" s="1398"/>
      <c r="D54" s="1398"/>
      <c r="E54" s="1398"/>
      <c r="F54" s="1398"/>
      <c r="G54" s="1398"/>
      <c r="H54" s="1398"/>
      <c r="I54" s="1398"/>
      <c r="J54" s="1398"/>
      <c r="K54" s="1398"/>
      <c r="L54" s="1398"/>
      <c r="M54" s="1398"/>
      <c r="N54" s="1398"/>
      <c r="O54" s="1398"/>
      <c r="P54" s="1398"/>
      <c r="Q54" s="1398"/>
      <c r="R54" s="1398"/>
      <c r="S54" s="1398"/>
      <c r="T54" s="1398"/>
      <c r="U54" s="1398"/>
      <c r="V54" s="1398"/>
      <c r="W54" s="1398"/>
      <c r="X54" s="1398"/>
      <c r="Y54" s="1398"/>
      <c r="Z54" s="1398"/>
      <c r="AA54" s="1398"/>
      <c r="AB54" s="1398"/>
      <c r="AC54" s="1398"/>
      <c r="AD54" s="1398"/>
      <c r="AE54" s="1398"/>
      <c r="AF54" s="1398"/>
      <c r="AG54" s="1398"/>
      <c r="AH54" s="1398"/>
      <c r="AI54" s="1398"/>
      <c r="AJ54" s="1398"/>
      <c r="AK54" s="1398"/>
      <c r="AL54" s="1398"/>
      <c r="AM54" s="1560"/>
      <c r="AN54" s="800"/>
    </row>
    <row r="55" spans="1:40" s="401" customFormat="1" ht="48" customHeight="1" thickBot="1" x14ac:dyDescent="0.45">
      <c r="A55" s="852"/>
      <c r="B55" s="1372" t="s">
        <v>301</v>
      </c>
      <c r="C55" s="1372"/>
      <c r="D55" s="1372"/>
      <c r="E55" s="1372"/>
      <c r="F55" s="1372"/>
      <c r="G55" s="1372"/>
      <c r="H55" s="1372"/>
      <c r="I55" s="1372"/>
      <c r="J55" s="1372"/>
      <c r="K55" s="1372"/>
      <c r="L55" s="1374"/>
      <c r="M55" s="862"/>
      <c r="N55" s="504"/>
      <c r="O55" s="863"/>
      <c r="P55" s="847"/>
      <c r="Q55" s="847"/>
      <c r="R55" s="847"/>
      <c r="S55" s="847"/>
      <c r="T55" s="847"/>
      <c r="U55" s="847"/>
      <c r="V55" s="847"/>
      <c r="W55" s="847"/>
      <c r="X55" s="847"/>
      <c r="Y55" s="847"/>
      <c r="Z55" s="847"/>
      <c r="AA55" s="847"/>
      <c r="AB55" s="847"/>
      <c r="AC55" s="847"/>
      <c r="AD55" s="847"/>
      <c r="AE55" s="847"/>
      <c r="AF55" s="847"/>
      <c r="AG55" s="847"/>
      <c r="AH55" s="847"/>
      <c r="AI55" s="847"/>
      <c r="AJ55" s="847"/>
      <c r="AK55" s="847"/>
      <c r="AL55" s="847"/>
      <c r="AM55" s="848"/>
    </row>
    <row r="56" spans="1:40" s="401" customFormat="1" ht="48" customHeight="1" thickBot="1" x14ac:dyDescent="0.45">
      <c r="A56" s="810">
        <v>18</v>
      </c>
      <c r="B56" s="1842" t="s">
        <v>357</v>
      </c>
      <c r="C56" s="1843"/>
      <c r="D56" s="994">
        <v>6</v>
      </c>
      <c r="E56" s="1839" t="s">
        <v>168</v>
      </c>
      <c r="F56" s="1840"/>
      <c r="G56" s="1840"/>
      <c r="H56" s="1840"/>
      <c r="I56" s="1840"/>
      <c r="J56" s="1840"/>
      <c r="K56" s="1840"/>
      <c r="L56" s="1841"/>
      <c r="M56" s="403">
        <v>2.5</v>
      </c>
      <c r="N56" s="402">
        <v>75</v>
      </c>
      <c r="O56" s="832">
        <v>54</v>
      </c>
      <c r="P56" s="830">
        <v>18</v>
      </c>
      <c r="Q56" s="828"/>
      <c r="R56" s="828">
        <v>9</v>
      </c>
      <c r="S56" s="828"/>
      <c r="T56" s="828"/>
      <c r="U56" s="828"/>
      <c r="V56" s="829"/>
      <c r="W56" s="831">
        <v>36</v>
      </c>
      <c r="X56" s="830"/>
      <c r="Y56" s="828">
        <v>3</v>
      </c>
      <c r="Z56" s="828">
        <v>3</v>
      </c>
      <c r="AA56" s="828"/>
      <c r="AB56" s="828"/>
      <c r="AC56" s="828"/>
      <c r="AD56" s="828"/>
      <c r="AE56" s="829"/>
      <c r="AF56" s="642">
        <v>1.5</v>
      </c>
      <c r="AG56" s="828">
        <v>1</v>
      </c>
      <c r="AH56" s="828">
        <v>0.5</v>
      </c>
      <c r="AI56" s="827"/>
      <c r="AJ56" s="818"/>
      <c r="AK56" s="826"/>
      <c r="AL56" s="826"/>
      <c r="AM56" s="817"/>
    </row>
    <row r="57" spans="1:40" s="401" customFormat="1" ht="50.25" customHeight="1" thickBot="1" x14ac:dyDescent="0.45">
      <c r="A57" s="810">
        <v>19</v>
      </c>
      <c r="B57" s="1844" t="s">
        <v>358</v>
      </c>
      <c r="C57" s="1845"/>
      <c r="D57" s="995">
        <v>6</v>
      </c>
      <c r="E57" s="1857" t="s">
        <v>168</v>
      </c>
      <c r="F57" s="1858"/>
      <c r="G57" s="1858"/>
      <c r="H57" s="1858"/>
      <c r="I57" s="1858"/>
      <c r="J57" s="1858"/>
      <c r="K57" s="1858"/>
      <c r="L57" s="1859"/>
      <c r="M57" s="477">
        <v>3.5</v>
      </c>
      <c r="N57" s="833">
        <v>105</v>
      </c>
      <c r="O57" s="864">
        <v>90</v>
      </c>
      <c r="P57" s="821">
        <v>18</v>
      </c>
      <c r="Q57" s="821"/>
      <c r="R57" s="821">
        <v>9</v>
      </c>
      <c r="S57" s="821"/>
      <c r="T57" s="821"/>
      <c r="U57" s="821"/>
      <c r="V57" s="823"/>
      <c r="W57" s="824">
        <v>45</v>
      </c>
      <c r="X57" s="821"/>
      <c r="Y57" s="821">
        <v>4</v>
      </c>
      <c r="Z57" s="821"/>
      <c r="AA57" s="821"/>
      <c r="AB57" s="821"/>
      <c r="AC57" s="821">
        <v>4</v>
      </c>
      <c r="AD57" s="821"/>
      <c r="AE57" s="823"/>
      <c r="AF57" s="822"/>
      <c r="AG57" s="821"/>
      <c r="AH57" s="821"/>
      <c r="AI57" s="820"/>
      <c r="AJ57" s="1033">
        <v>1.5</v>
      </c>
      <c r="AK57" s="1034">
        <v>1</v>
      </c>
      <c r="AL57" s="1034">
        <v>0.5</v>
      </c>
      <c r="AM57" s="817"/>
      <c r="AN57" s="800"/>
    </row>
    <row r="58" spans="1:40" s="401" customFormat="1" ht="47.25" customHeight="1" thickBot="1" x14ac:dyDescent="0.45">
      <c r="A58" s="810"/>
      <c r="B58" s="1846" t="s">
        <v>348</v>
      </c>
      <c r="C58" s="1885"/>
      <c r="D58" s="1885"/>
      <c r="E58" s="1885"/>
      <c r="F58" s="1885"/>
      <c r="G58" s="1885"/>
      <c r="H58" s="1885"/>
      <c r="I58" s="1885"/>
      <c r="J58" s="1885"/>
      <c r="K58" s="1885"/>
      <c r="L58" s="1886"/>
      <c r="M58" s="464"/>
      <c r="N58" s="825"/>
      <c r="O58" s="864"/>
      <c r="P58" s="821"/>
      <c r="Q58" s="821"/>
      <c r="R58" s="821"/>
      <c r="S58" s="821"/>
      <c r="T58" s="821"/>
      <c r="U58" s="821"/>
      <c r="V58" s="827"/>
      <c r="W58" s="824"/>
      <c r="X58" s="821"/>
      <c r="Y58" s="821"/>
      <c r="Z58" s="821"/>
      <c r="AA58" s="821"/>
      <c r="AB58" s="821"/>
      <c r="AC58" s="821"/>
      <c r="AD58" s="821"/>
      <c r="AE58" s="827"/>
      <c r="AF58" s="821"/>
      <c r="AG58" s="821"/>
      <c r="AH58" s="821"/>
      <c r="AI58" s="820"/>
      <c r="AJ58" s="819"/>
      <c r="AK58" s="818"/>
      <c r="AL58" s="818"/>
      <c r="AM58" s="817"/>
    </row>
    <row r="59" spans="1:40" s="401" customFormat="1" ht="64.5" customHeight="1" thickBot="1" x14ac:dyDescent="0.45">
      <c r="A59" s="810">
        <v>20</v>
      </c>
      <c r="B59" s="1846" t="s">
        <v>359</v>
      </c>
      <c r="C59" s="1847"/>
      <c r="D59" s="995">
        <v>6</v>
      </c>
      <c r="E59" s="1857" t="s">
        <v>168</v>
      </c>
      <c r="F59" s="1858"/>
      <c r="G59" s="1858"/>
      <c r="H59" s="1858"/>
      <c r="I59" s="1858"/>
      <c r="J59" s="1858"/>
      <c r="K59" s="1858"/>
      <c r="L59" s="1859"/>
      <c r="M59" s="815">
        <v>3.5</v>
      </c>
      <c r="N59" s="811">
        <v>105</v>
      </c>
      <c r="O59" s="816">
        <v>54</v>
      </c>
      <c r="P59" s="815">
        <v>18</v>
      </c>
      <c r="Q59" s="812"/>
      <c r="R59" s="812">
        <v>18</v>
      </c>
      <c r="S59" s="812"/>
      <c r="T59" s="812"/>
      <c r="U59" s="812"/>
      <c r="V59" s="814"/>
      <c r="W59" s="864">
        <v>36</v>
      </c>
      <c r="X59" s="813"/>
      <c r="Y59" s="812">
        <v>4</v>
      </c>
      <c r="Z59" s="812"/>
      <c r="AA59" s="812"/>
      <c r="AB59" s="812"/>
      <c r="AC59" s="812"/>
      <c r="AD59" s="812"/>
      <c r="AE59" s="814"/>
      <c r="AF59" s="813"/>
      <c r="AG59" s="812"/>
      <c r="AH59" s="812"/>
      <c r="AI59" s="814"/>
      <c r="AJ59" s="813">
        <v>2</v>
      </c>
      <c r="AK59" s="812">
        <v>1</v>
      </c>
      <c r="AL59" s="812">
        <v>1</v>
      </c>
      <c r="AM59" s="814"/>
    </row>
    <row r="60" spans="1:40" s="401" customFormat="1" ht="51" customHeight="1" thickBot="1" x14ac:dyDescent="0.45">
      <c r="A60" s="810">
        <v>21</v>
      </c>
      <c r="B60" s="1860" t="s">
        <v>312</v>
      </c>
      <c r="C60" s="1861"/>
      <c r="D60" s="1862"/>
      <c r="E60" s="1863" t="s">
        <v>168</v>
      </c>
      <c r="F60" s="1418"/>
      <c r="G60" s="1418"/>
      <c r="H60" s="1418"/>
      <c r="I60" s="1418"/>
      <c r="J60" s="1418"/>
      <c r="K60" s="1418"/>
      <c r="L60" s="1419"/>
      <c r="M60" s="804" t="s">
        <v>315</v>
      </c>
      <c r="N60" s="809" t="s">
        <v>319</v>
      </c>
      <c r="O60" s="808"/>
      <c r="P60" s="807"/>
      <c r="Q60" s="803"/>
      <c r="R60" s="803"/>
      <c r="S60" s="803"/>
      <c r="T60" s="803"/>
      <c r="U60" s="803"/>
      <c r="V60" s="802"/>
      <c r="W60" s="499"/>
      <c r="X60" s="804"/>
      <c r="Y60" s="803"/>
      <c r="Z60" s="803"/>
      <c r="AA60" s="803"/>
      <c r="AB60" s="803"/>
      <c r="AC60" s="803"/>
      <c r="AD60" s="806"/>
      <c r="AE60" s="805"/>
      <c r="AF60" s="804"/>
      <c r="AG60" s="803"/>
      <c r="AH60" s="803"/>
      <c r="AI60" s="803"/>
      <c r="AJ60" s="804"/>
      <c r="AK60" s="803"/>
      <c r="AL60" s="803"/>
      <c r="AM60" s="802"/>
    </row>
    <row r="61" spans="1:40" s="401" customFormat="1" ht="59.25" customHeight="1" thickBot="1" x14ac:dyDescent="0.45">
      <c r="A61" s="1334" t="s">
        <v>80</v>
      </c>
      <c r="B61" s="1864"/>
      <c r="C61" s="1864"/>
      <c r="D61" s="1864"/>
      <c r="E61" s="1384"/>
      <c r="F61" s="1384"/>
      <c r="G61" s="1384"/>
      <c r="H61" s="1384"/>
      <c r="I61" s="1384"/>
      <c r="J61" s="1384"/>
      <c r="K61" s="1384"/>
      <c r="L61" s="1384"/>
      <c r="M61" s="432">
        <f>SUM(M56:M60)</f>
        <v>9.5</v>
      </c>
      <c r="N61" s="432">
        <f>SUM(N56:N60)</f>
        <v>285</v>
      </c>
      <c r="O61" s="432">
        <f>SUM(O56:O60)</f>
        <v>198</v>
      </c>
      <c r="P61" s="432">
        <f>SUM(P56:P60)</f>
        <v>54</v>
      </c>
      <c r="Q61" s="432">
        <f>SUM(Q60)</f>
        <v>0</v>
      </c>
      <c r="R61" s="432">
        <f>SUM(R56:R60)</f>
        <v>36</v>
      </c>
      <c r="S61" s="432">
        <f>SUM(S60)</f>
        <v>0</v>
      </c>
      <c r="T61" s="432">
        <f>SUM(T60)</f>
        <v>0</v>
      </c>
      <c r="U61" s="432">
        <f>SUM(U60)</f>
        <v>0</v>
      </c>
      <c r="V61" s="432">
        <f>SUM(V60)</f>
        <v>0</v>
      </c>
      <c r="W61" s="432">
        <f>SUM(W56:W60)</f>
        <v>117</v>
      </c>
      <c r="X61" s="432">
        <f>SUM(X60)</f>
        <v>0</v>
      </c>
      <c r="Y61" s="432">
        <v>3</v>
      </c>
      <c r="Z61" s="432"/>
      <c r="AA61" s="432"/>
      <c r="AB61" s="432"/>
      <c r="AC61" s="432">
        <v>1</v>
      </c>
      <c r="AD61" s="432">
        <f>SUM(AD60)</f>
        <v>0</v>
      </c>
      <c r="AE61" s="432">
        <f>SUM(AE60)</f>
        <v>0</v>
      </c>
      <c r="AF61" s="432">
        <f t="shared" ref="AF61:AM61" si="3">SUM(AF56:AF60)</f>
        <v>1.5</v>
      </c>
      <c r="AG61" s="432">
        <f t="shared" si="3"/>
        <v>1</v>
      </c>
      <c r="AH61" s="432">
        <f t="shared" si="3"/>
        <v>0.5</v>
      </c>
      <c r="AI61" s="432">
        <f t="shared" si="3"/>
        <v>0</v>
      </c>
      <c r="AJ61" s="505">
        <f t="shared" si="3"/>
        <v>3.5</v>
      </c>
      <c r="AK61" s="505">
        <f t="shared" si="3"/>
        <v>2</v>
      </c>
      <c r="AL61" s="505">
        <f t="shared" si="3"/>
        <v>1.5</v>
      </c>
      <c r="AM61" s="505">
        <f t="shared" si="3"/>
        <v>0</v>
      </c>
    </row>
    <row r="62" spans="1:40" s="401" customFormat="1" ht="33" customHeight="1" thickBot="1" x14ac:dyDescent="0.45">
      <c r="A62" s="1334" t="s">
        <v>144</v>
      </c>
      <c r="B62" s="1335"/>
      <c r="C62" s="1335"/>
      <c r="D62" s="1335"/>
      <c r="E62" s="1335"/>
      <c r="F62" s="1335"/>
      <c r="G62" s="1335"/>
      <c r="H62" s="1335"/>
      <c r="I62" s="1335"/>
      <c r="J62" s="1335"/>
      <c r="K62" s="1335"/>
      <c r="L62" s="1335"/>
      <c r="M62" s="432">
        <f t="shared" ref="M62:X62" si="4">M53+M61</f>
        <v>30.5</v>
      </c>
      <c r="N62" s="432">
        <f t="shared" si="4"/>
        <v>915</v>
      </c>
      <c r="O62" s="432">
        <f t="shared" si="4"/>
        <v>495</v>
      </c>
      <c r="P62" s="432">
        <f t="shared" si="4"/>
        <v>216</v>
      </c>
      <c r="Q62" s="432">
        <f t="shared" si="4"/>
        <v>0</v>
      </c>
      <c r="R62" s="432">
        <f t="shared" si="4"/>
        <v>90</v>
      </c>
      <c r="S62" s="432">
        <f t="shared" si="4"/>
        <v>0</v>
      </c>
      <c r="T62" s="432">
        <f t="shared" si="4"/>
        <v>81</v>
      </c>
      <c r="U62" s="432">
        <f t="shared" si="4"/>
        <v>0</v>
      </c>
      <c r="V62" s="432">
        <f t="shared" si="4"/>
        <v>0</v>
      </c>
      <c r="W62" s="432">
        <f t="shared" si="4"/>
        <v>450</v>
      </c>
      <c r="X62" s="432">
        <f t="shared" si="4"/>
        <v>4</v>
      </c>
      <c r="Y62" s="432">
        <v>4</v>
      </c>
      <c r="Z62" s="432">
        <f t="shared" ref="Z62:AM62" si="5">Z53+Z61</f>
        <v>2</v>
      </c>
      <c r="AA62" s="432">
        <f t="shared" si="5"/>
        <v>0</v>
      </c>
      <c r="AB62" s="432">
        <f t="shared" si="5"/>
        <v>0</v>
      </c>
      <c r="AC62" s="432">
        <f t="shared" si="5"/>
        <v>6</v>
      </c>
      <c r="AD62" s="432">
        <f t="shared" si="5"/>
        <v>0</v>
      </c>
      <c r="AE62" s="432">
        <f t="shared" si="5"/>
        <v>0</v>
      </c>
      <c r="AF62" s="432">
        <f t="shared" si="5"/>
        <v>9</v>
      </c>
      <c r="AG62" s="432">
        <f t="shared" si="5"/>
        <v>5</v>
      </c>
      <c r="AH62" s="432">
        <f t="shared" si="5"/>
        <v>2.5</v>
      </c>
      <c r="AI62" s="432">
        <f t="shared" si="5"/>
        <v>1.5</v>
      </c>
      <c r="AJ62" s="432">
        <f t="shared" si="5"/>
        <v>12.5</v>
      </c>
      <c r="AK62" s="432">
        <f t="shared" si="5"/>
        <v>7</v>
      </c>
      <c r="AL62" s="432">
        <f t="shared" si="5"/>
        <v>2.5</v>
      </c>
      <c r="AM62" s="431">
        <f t="shared" si="5"/>
        <v>3</v>
      </c>
    </row>
    <row r="63" spans="1:40" s="401" customFormat="1" ht="39.75" customHeight="1" thickBot="1" x14ac:dyDescent="0.45">
      <c r="A63" s="1334" t="s">
        <v>349</v>
      </c>
      <c r="B63" s="1335"/>
      <c r="C63" s="1335"/>
      <c r="D63" s="1335"/>
      <c r="E63" s="1335"/>
      <c r="F63" s="1335"/>
      <c r="G63" s="1335"/>
      <c r="H63" s="1335"/>
      <c r="I63" s="1335"/>
      <c r="J63" s="1335"/>
      <c r="K63" s="1335"/>
      <c r="L63" s="1335"/>
      <c r="M63" s="996">
        <f>SUM(M42,M62)</f>
        <v>61.5</v>
      </c>
      <c r="N63" s="429">
        <f t="shared" ref="N63:AM63" si="6">N42+N62</f>
        <v>1545</v>
      </c>
      <c r="O63" s="429">
        <f t="shared" si="6"/>
        <v>837</v>
      </c>
      <c r="P63" s="429">
        <f t="shared" si="6"/>
        <v>342</v>
      </c>
      <c r="Q63" s="429">
        <f t="shared" si="6"/>
        <v>0</v>
      </c>
      <c r="R63" s="429">
        <f t="shared" si="6"/>
        <v>180</v>
      </c>
      <c r="S63" s="429">
        <f t="shared" si="6"/>
        <v>0</v>
      </c>
      <c r="T63" s="429">
        <f t="shared" si="6"/>
        <v>207</v>
      </c>
      <c r="U63" s="429">
        <f t="shared" si="6"/>
        <v>0</v>
      </c>
      <c r="V63" s="429">
        <f t="shared" si="6"/>
        <v>0</v>
      </c>
      <c r="W63" s="429">
        <f t="shared" si="6"/>
        <v>738</v>
      </c>
      <c r="X63" s="429">
        <v>8</v>
      </c>
      <c r="Y63" s="429">
        <v>7</v>
      </c>
      <c r="Z63" s="429">
        <v>2</v>
      </c>
      <c r="AA63" s="429">
        <f t="shared" si="6"/>
        <v>0</v>
      </c>
      <c r="AB63" s="429">
        <f t="shared" si="6"/>
        <v>2</v>
      </c>
      <c r="AC63" s="429">
        <f t="shared" si="6"/>
        <v>6</v>
      </c>
      <c r="AD63" s="429">
        <f t="shared" si="6"/>
        <v>0</v>
      </c>
      <c r="AE63" s="429">
        <f t="shared" si="6"/>
        <v>1</v>
      </c>
      <c r="AF63" s="996">
        <v>25</v>
      </c>
      <c r="AG63" s="996">
        <f t="shared" si="6"/>
        <v>12</v>
      </c>
      <c r="AH63" s="996">
        <f t="shared" si="6"/>
        <v>10.5</v>
      </c>
      <c r="AI63" s="996">
        <f t="shared" si="6"/>
        <v>2.5</v>
      </c>
      <c r="AJ63" s="996">
        <f t="shared" si="6"/>
        <v>23.5</v>
      </c>
      <c r="AK63" s="429">
        <f t="shared" si="6"/>
        <v>11</v>
      </c>
      <c r="AL63" s="429">
        <f t="shared" si="6"/>
        <v>7.5</v>
      </c>
      <c r="AM63" s="428">
        <f t="shared" si="6"/>
        <v>4</v>
      </c>
    </row>
    <row r="64" spans="1:40" s="401" customFormat="1" ht="51.75" customHeight="1" thickBot="1" x14ac:dyDescent="0.45">
      <c r="A64" s="1350"/>
      <c r="B64" s="423"/>
      <c r="C64" s="1352"/>
      <c r="D64" s="1352"/>
      <c r="E64" s="422"/>
      <c r="F64" s="422"/>
      <c r="G64" s="421"/>
      <c r="H64" s="421"/>
      <c r="I64" s="1875" t="s">
        <v>25</v>
      </c>
      <c r="J64" s="1875"/>
      <c r="K64" s="1875"/>
      <c r="L64" s="1875"/>
      <c r="M64" s="1358" t="s">
        <v>26</v>
      </c>
      <c r="N64" s="1359"/>
      <c r="O64" s="1359"/>
      <c r="P64" s="1359"/>
      <c r="Q64" s="1359"/>
      <c r="R64" s="1359"/>
      <c r="S64" s="1359"/>
      <c r="T64" s="1360"/>
      <c r="U64" s="1360"/>
      <c r="V64" s="1360"/>
      <c r="W64" s="1360"/>
      <c r="X64" s="427">
        <v>8</v>
      </c>
      <c r="Y64" s="425"/>
      <c r="Z64" s="425"/>
      <c r="AA64" s="426"/>
      <c r="AB64" s="425"/>
      <c r="AC64" s="425"/>
      <c r="AD64" s="425"/>
      <c r="AE64" s="424"/>
      <c r="AF64" s="1361">
        <v>4</v>
      </c>
      <c r="AG64" s="1362"/>
      <c r="AH64" s="1362"/>
      <c r="AI64" s="1362"/>
      <c r="AJ64" s="1363">
        <v>4</v>
      </c>
      <c r="AK64" s="1364"/>
      <c r="AL64" s="1364"/>
      <c r="AM64" s="1365"/>
    </row>
    <row r="65" spans="1:45" s="430" customFormat="1" ht="46.5" customHeight="1" thickBot="1" x14ac:dyDescent="0.45">
      <c r="A65" s="1350"/>
      <c r="B65" s="423"/>
      <c r="C65" s="1346"/>
      <c r="D65" s="1346"/>
      <c r="E65" s="422"/>
      <c r="F65" s="422"/>
      <c r="G65" s="421"/>
      <c r="H65" s="421"/>
      <c r="I65" s="1875"/>
      <c r="J65" s="1875"/>
      <c r="K65" s="1875"/>
      <c r="L65" s="1875"/>
      <c r="M65" s="1337" t="s">
        <v>27</v>
      </c>
      <c r="N65" s="1338"/>
      <c r="O65" s="1338"/>
      <c r="P65" s="1338"/>
      <c r="Q65" s="1338"/>
      <c r="R65" s="1338"/>
      <c r="S65" s="1338"/>
      <c r="T65" s="1339"/>
      <c r="U65" s="1339"/>
      <c r="V65" s="1339"/>
      <c r="W65" s="1339"/>
      <c r="X65" s="416"/>
      <c r="Y65" s="414">
        <f>AF65+AJ65</f>
        <v>7</v>
      </c>
      <c r="Z65" s="414"/>
      <c r="AA65" s="415"/>
      <c r="AB65" s="414"/>
      <c r="AC65" s="414"/>
      <c r="AD65" s="414"/>
      <c r="AE65" s="413"/>
      <c r="AF65" s="1337">
        <v>2</v>
      </c>
      <c r="AG65" s="1338"/>
      <c r="AH65" s="1338"/>
      <c r="AI65" s="1338"/>
      <c r="AJ65" s="1347">
        <v>5</v>
      </c>
      <c r="AK65" s="1348"/>
      <c r="AL65" s="1348"/>
      <c r="AM65" s="1349"/>
      <c r="AN65" s="801"/>
    </row>
    <row r="66" spans="1:45" s="401" customFormat="1" ht="44.25" customHeight="1" thickBot="1" x14ac:dyDescent="0.45">
      <c r="A66" s="1350"/>
      <c r="B66" s="423"/>
      <c r="C66" s="1346"/>
      <c r="D66" s="1346"/>
      <c r="E66" s="422"/>
      <c r="F66" s="422"/>
      <c r="G66" s="421"/>
      <c r="H66" s="917"/>
      <c r="I66" s="1345"/>
      <c r="J66" s="1875"/>
      <c r="K66" s="1875"/>
      <c r="L66" s="1875"/>
      <c r="M66" s="1337" t="s">
        <v>85</v>
      </c>
      <c r="N66" s="1338"/>
      <c r="O66" s="1338"/>
      <c r="P66" s="1338"/>
      <c r="Q66" s="1338"/>
      <c r="R66" s="1338"/>
      <c r="S66" s="1338"/>
      <c r="T66" s="1339"/>
      <c r="U66" s="1339"/>
      <c r="V66" s="1339"/>
      <c r="W66" s="1339"/>
      <c r="X66" s="416"/>
      <c r="Y66" s="414"/>
      <c r="Z66" s="414">
        <v>2</v>
      </c>
      <c r="AA66" s="415"/>
      <c r="AB66" s="414"/>
      <c r="AC66" s="414"/>
      <c r="AD66" s="414"/>
      <c r="AE66" s="413"/>
      <c r="AF66" s="1337">
        <v>1</v>
      </c>
      <c r="AG66" s="1338"/>
      <c r="AH66" s="1338"/>
      <c r="AI66" s="1338"/>
      <c r="AJ66" s="1347">
        <v>1</v>
      </c>
      <c r="AK66" s="1348"/>
      <c r="AL66" s="1348"/>
      <c r="AM66" s="1349"/>
      <c r="AN66" s="800"/>
    </row>
    <row r="67" spans="1:45" s="401" customFormat="1" ht="41.25" customHeight="1" thickBot="1" x14ac:dyDescent="0.45">
      <c r="A67" s="1350"/>
      <c r="B67" s="1874" t="s">
        <v>28</v>
      </c>
      <c r="C67" s="1874"/>
      <c r="D67" s="1874"/>
      <c r="E67" s="911"/>
      <c r="F67" s="911"/>
      <c r="G67" s="912"/>
      <c r="H67" s="918"/>
      <c r="I67" s="1345"/>
      <c r="J67" s="1875"/>
      <c r="K67" s="1875"/>
      <c r="L67" s="1875"/>
      <c r="M67" s="1337" t="s">
        <v>29</v>
      </c>
      <c r="N67" s="1338"/>
      <c r="O67" s="1338"/>
      <c r="P67" s="1338"/>
      <c r="Q67" s="1338"/>
      <c r="R67" s="1338"/>
      <c r="S67" s="1338"/>
      <c r="T67" s="1339"/>
      <c r="U67" s="1339"/>
      <c r="V67" s="1339"/>
      <c r="W67" s="1339"/>
      <c r="X67" s="416"/>
      <c r="Y67" s="414"/>
      <c r="Z67" s="414"/>
      <c r="AA67" s="415">
        <f>AF67+AJ67</f>
        <v>1</v>
      </c>
      <c r="AB67" s="414"/>
      <c r="AC67" s="414"/>
      <c r="AD67" s="414"/>
      <c r="AE67" s="413"/>
      <c r="AF67" s="1337">
        <v>0</v>
      </c>
      <c r="AG67" s="1338"/>
      <c r="AH67" s="1338"/>
      <c r="AI67" s="1338"/>
      <c r="AJ67" s="1347">
        <v>1</v>
      </c>
      <c r="AK67" s="1348"/>
      <c r="AL67" s="1348"/>
      <c r="AM67" s="1349"/>
      <c r="AN67" s="800"/>
    </row>
    <row r="68" spans="1:45" s="401" customFormat="1" ht="40.5" customHeight="1" thickBot="1" x14ac:dyDescent="0.45">
      <c r="A68" s="1350"/>
      <c r="B68" s="1874" t="s">
        <v>93</v>
      </c>
      <c r="C68" s="1874"/>
      <c r="D68" s="1874"/>
      <c r="E68" s="1874"/>
      <c r="F68" s="911"/>
      <c r="G68" s="913"/>
      <c r="H68" s="919"/>
      <c r="I68" s="1345"/>
      <c r="J68" s="1875"/>
      <c r="K68" s="1875"/>
      <c r="L68" s="1875"/>
      <c r="M68" s="1337" t="s">
        <v>30</v>
      </c>
      <c r="N68" s="1338"/>
      <c r="O68" s="1338"/>
      <c r="P68" s="1338"/>
      <c r="Q68" s="1338"/>
      <c r="R68" s="1338"/>
      <c r="S68" s="1338"/>
      <c r="T68" s="1339"/>
      <c r="U68" s="1339"/>
      <c r="V68" s="1339"/>
      <c r="W68" s="1339"/>
      <c r="X68" s="416"/>
      <c r="Y68" s="414"/>
      <c r="Z68" s="414"/>
      <c r="AA68" s="415"/>
      <c r="AB68" s="414">
        <v>2</v>
      </c>
      <c r="AC68" s="414"/>
      <c r="AD68" s="414"/>
      <c r="AE68" s="413"/>
      <c r="AF68" s="1337">
        <v>1</v>
      </c>
      <c r="AG68" s="1338"/>
      <c r="AH68" s="1338"/>
      <c r="AI68" s="1338"/>
      <c r="AJ68" s="1347">
        <v>1</v>
      </c>
      <c r="AK68" s="1348"/>
      <c r="AL68" s="1348"/>
      <c r="AM68" s="1349"/>
      <c r="AN68" s="800"/>
    </row>
    <row r="69" spans="1:45" s="401" customFormat="1" ht="39" customHeight="1" thickBot="1" x14ac:dyDescent="0.45">
      <c r="A69" s="1350"/>
      <c r="B69" s="1854" t="s">
        <v>94</v>
      </c>
      <c r="C69" s="1855"/>
      <c r="D69" s="914"/>
      <c r="E69" s="911"/>
      <c r="F69" s="911"/>
      <c r="G69" s="912"/>
      <c r="H69" s="918"/>
      <c r="I69" s="1345"/>
      <c r="J69" s="1875"/>
      <c r="K69" s="1875"/>
      <c r="L69" s="1875"/>
      <c r="M69" s="1337" t="s">
        <v>74</v>
      </c>
      <c r="N69" s="1338"/>
      <c r="O69" s="1338"/>
      <c r="P69" s="1338"/>
      <c r="Q69" s="1338"/>
      <c r="R69" s="1338"/>
      <c r="S69" s="1338"/>
      <c r="T69" s="1339"/>
      <c r="U69" s="1339"/>
      <c r="V69" s="1339"/>
      <c r="W69" s="1339"/>
      <c r="X69" s="416"/>
      <c r="Y69" s="414"/>
      <c r="Z69" s="414"/>
      <c r="AA69" s="415"/>
      <c r="AB69" s="414"/>
      <c r="AC69" s="414">
        <v>6</v>
      </c>
      <c r="AD69" s="414"/>
      <c r="AE69" s="413"/>
      <c r="AF69" s="1337">
        <v>2</v>
      </c>
      <c r="AG69" s="1338"/>
      <c r="AH69" s="1338"/>
      <c r="AI69" s="1338"/>
      <c r="AJ69" s="1347">
        <v>4</v>
      </c>
      <c r="AK69" s="1348"/>
      <c r="AL69" s="1348"/>
      <c r="AM69" s="1349"/>
      <c r="AS69" s="493"/>
    </row>
    <row r="70" spans="1:45" s="430" customFormat="1" ht="30" customHeight="1" thickBot="1" x14ac:dyDescent="0.45">
      <c r="A70" s="1350"/>
      <c r="B70" s="1854" t="s">
        <v>95</v>
      </c>
      <c r="C70" s="1855"/>
      <c r="D70" s="914"/>
      <c r="E70" s="911"/>
      <c r="F70" s="911"/>
      <c r="G70" s="912"/>
      <c r="H70" s="918"/>
      <c r="I70" s="1345"/>
      <c r="J70" s="1875"/>
      <c r="K70" s="1875"/>
      <c r="L70" s="1875"/>
      <c r="M70" s="1337" t="s">
        <v>20</v>
      </c>
      <c r="N70" s="1338"/>
      <c r="O70" s="1338"/>
      <c r="P70" s="1338"/>
      <c r="Q70" s="1338"/>
      <c r="R70" s="1338"/>
      <c r="S70" s="1338"/>
      <c r="T70" s="1339"/>
      <c r="U70" s="1339"/>
      <c r="V70" s="1339"/>
      <c r="W70" s="1339"/>
      <c r="X70" s="416"/>
      <c r="Y70" s="414"/>
      <c r="Z70" s="414"/>
      <c r="AA70" s="415"/>
      <c r="AB70" s="414"/>
      <c r="AC70" s="414"/>
      <c r="AD70" s="414">
        <f>AF70+AJ70</f>
        <v>0</v>
      </c>
      <c r="AE70" s="413"/>
      <c r="AF70" s="1337"/>
      <c r="AG70" s="1338"/>
      <c r="AH70" s="1338"/>
      <c r="AI70" s="1338"/>
      <c r="AJ70" s="1347">
        <v>0</v>
      </c>
      <c r="AK70" s="1348"/>
      <c r="AL70" s="1348"/>
      <c r="AM70" s="1349"/>
    </row>
    <row r="71" spans="1:45" s="401" customFormat="1" ht="35.1" hidden="1" customHeight="1" thickBot="1" x14ac:dyDescent="0.45">
      <c r="A71" s="1351"/>
      <c r="B71" s="1854" t="s">
        <v>96</v>
      </c>
      <c r="C71" s="1854"/>
      <c r="D71" s="1854"/>
      <c r="E71" s="1854"/>
      <c r="F71" s="1854"/>
      <c r="G71" s="1854"/>
      <c r="H71" s="1856"/>
      <c r="I71" s="1345"/>
      <c r="J71" s="1875"/>
      <c r="K71" s="1875"/>
      <c r="L71" s="1875"/>
      <c r="M71" s="1848" t="s">
        <v>31</v>
      </c>
      <c r="N71" s="1849"/>
      <c r="O71" s="1849"/>
      <c r="P71" s="1849"/>
      <c r="Q71" s="1849"/>
      <c r="R71" s="1849"/>
      <c r="S71" s="1849"/>
      <c r="T71" s="1850"/>
      <c r="U71" s="1850"/>
      <c r="V71" s="1850"/>
      <c r="W71" s="1850"/>
      <c r="X71" s="922"/>
      <c r="Y71" s="923"/>
      <c r="Z71" s="923"/>
      <c r="AA71" s="924"/>
      <c r="AB71" s="923"/>
      <c r="AC71" s="923"/>
      <c r="AD71" s="923"/>
      <c r="AE71" s="925">
        <f>AF71+AJ71</f>
        <v>1</v>
      </c>
      <c r="AF71" s="1848">
        <v>1</v>
      </c>
      <c r="AG71" s="1849"/>
      <c r="AH71" s="1849"/>
      <c r="AI71" s="1849"/>
      <c r="AJ71" s="1851">
        <v>0</v>
      </c>
      <c r="AK71" s="1852"/>
      <c r="AL71" s="1852"/>
      <c r="AM71" s="1853"/>
    </row>
    <row r="72" spans="1:45" s="401" customFormat="1" ht="35.1" hidden="1" customHeight="1" x14ac:dyDescent="0.4">
      <c r="A72" s="885"/>
      <c r="B72" s="886"/>
      <c r="C72" s="886"/>
      <c r="D72" s="886"/>
      <c r="E72" s="886"/>
      <c r="F72" s="886"/>
      <c r="G72" s="886"/>
      <c r="H72" s="916"/>
      <c r="I72" s="887"/>
      <c r="J72" s="887"/>
      <c r="K72" s="887"/>
      <c r="L72" s="887"/>
      <c r="M72" s="1337" t="s">
        <v>18</v>
      </c>
      <c r="N72" s="1338"/>
      <c r="O72" s="1338"/>
      <c r="P72" s="1338"/>
      <c r="Q72" s="1338"/>
      <c r="R72" s="1338"/>
      <c r="S72" s="1338"/>
      <c r="T72" s="1338"/>
      <c r="U72" s="1338"/>
      <c r="V72" s="1338"/>
      <c r="W72" s="1338"/>
      <c r="X72" s="871"/>
      <c r="Y72" s="415"/>
      <c r="Z72" s="923"/>
      <c r="AA72" s="923">
        <v>1</v>
      </c>
      <c r="AB72" s="872"/>
      <c r="AC72" s="933"/>
      <c r="AD72" s="923"/>
      <c r="AE72" s="873"/>
      <c r="AF72" s="1337"/>
      <c r="AG72" s="1338"/>
      <c r="AH72" s="1338"/>
      <c r="AI72" s="1825"/>
      <c r="AJ72" s="1337">
        <v>1</v>
      </c>
      <c r="AK72" s="1338"/>
      <c r="AL72" s="1338"/>
      <c r="AM72" s="1338"/>
    </row>
    <row r="73" spans="1:45" s="401" customFormat="1" ht="35.1" hidden="1" customHeight="1" x14ac:dyDescent="0.4">
      <c r="A73" s="885"/>
      <c r="B73" s="886"/>
      <c r="C73" s="886"/>
      <c r="D73" s="886"/>
      <c r="E73" s="886"/>
      <c r="F73" s="886"/>
      <c r="G73" s="886"/>
      <c r="H73" s="916"/>
      <c r="I73" s="887"/>
      <c r="J73" s="887"/>
      <c r="K73" s="887"/>
      <c r="L73" s="887"/>
      <c r="M73" s="1337" t="s">
        <v>19</v>
      </c>
      <c r="N73" s="1338"/>
      <c r="O73" s="1338"/>
      <c r="P73" s="1338"/>
      <c r="Q73" s="1338"/>
      <c r="R73" s="1338"/>
      <c r="S73" s="1338"/>
      <c r="T73" s="1338"/>
      <c r="U73" s="1338"/>
      <c r="V73" s="1338"/>
      <c r="W73" s="1825"/>
      <c r="X73" s="868"/>
      <c r="Y73" s="415"/>
      <c r="Z73" s="872"/>
      <c r="AA73" s="415"/>
      <c r="AB73" s="872">
        <v>1</v>
      </c>
      <c r="AC73" s="910"/>
      <c r="AD73" s="872"/>
      <c r="AE73" s="932"/>
      <c r="AF73" s="1358">
        <v>1</v>
      </c>
      <c r="AG73" s="1359"/>
      <c r="AH73" s="1359"/>
      <c r="AI73" s="1826"/>
      <c r="AJ73" s="1358"/>
      <c r="AK73" s="1359"/>
      <c r="AL73" s="1359"/>
      <c r="AM73" s="1359"/>
    </row>
    <row r="74" spans="1:45" s="401" customFormat="1" ht="35.1" hidden="1" customHeight="1" thickBot="1" x14ac:dyDescent="0.45">
      <c r="A74" s="885"/>
      <c r="B74" s="1865" t="s">
        <v>256</v>
      </c>
      <c r="C74" s="1865"/>
      <c r="D74" s="886"/>
      <c r="E74" s="886"/>
      <c r="F74" s="886"/>
      <c r="G74" s="886"/>
      <c r="H74" s="916"/>
      <c r="I74" s="887"/>
      <c r="J74" s="887"/>
      <c r="K74" s="887"/>
      <c r="L74" s="874"/>
      <c r="M74" s="1359" t="s">
        <v>74</v>
      </c>
      <c r="N74" s="1359"/>
      <c r="O74" s="1359"/>
      <c r="P74" s="1359"/>
      <c r="Q74" s="1359"/>
      <c r="R74" s="1359"/>
      <c r="S74" s="1359"/>
      <c r="T74" s="1360"/>
      <c r="U74" s="1360"/>
      <c r="V74" s="1360"/>
      <c r="W74" s="1827"/>
      <c r="X74" s="427"/>
      <c r="Y74" s="425"/>
      <c r="Z74" s="425"/>
      <c r="AA74" s="426"/>
      <c r="AB74" s="425"/>
      <c r="AC74" s="425">
        <v>6</v>
      </c>
      <c r="AD74" s="425"/>
      <c r="AE74" s="424"/>
      <c r="AF74" s="1358">
        <v>3</v>
      </c>
      <c r="AG74" s="1359"/>
      <c r="AH74" s="1359"/>
      <c r="AI74" s="1359"/>
      <c r="AJ74" s="1347">
        <v>3</v>
      </c>
      <c r="AK74" s="1348"/>
      <c r="AL74" s="1348"/>
      <c r="AM74" s="1349"/>
    </row>
    <row r="75" spans="1:45" s="430" customFormat="1" ht="35.1" hidden="1" customHeight="1" thickBot="1" x14ac:dyDescent="0.45">
      <c r="A75" s="885"/>
      <c r="B75" s="886"/>
      <c r="C75" s="886"/>
      <c r="D75" s="886"/>
      <c r="E75" s="886"/>
      <c r="F75" s="886"/>
      <c r="G75" s="886"/>
      <c r="H75" s="916"/>
      <c r="I75" s="887"/>
      <c r="J75" s="875"/>
      <c r="K75" s="875"/>
      <c r="L75" s="887"/>
      <c r="M75" s="1381" t="s">
        <v>21</v>
      </c>
      <c r="N75" s="1382"/>
      <c r="O75" s="1382"/>
      <c r="P75" s="1382"/>
      <c r="Q75" s="1382"/>
      <c r="R75" s="1382"/>
      <c r="S75" s="1382"/>
      <c r="T75" s="1820"/>
      <c r="U75" s="1820"/>
      <c r="V75" s="1820"/>
      <c r="W75" s="1821"/>
      <c r="X75" s="927"/>
      <c r="Y75" s="928"/>
      <c r="Z75" s="928"/>
      <c r="AA75" s="929"/>
      <c r="AB75" s="928"/>
      <c r="AC75" s="928"/>
      <c r="AD75" s="928"/>
      <c r="AE75" s="930">
        <v>2</v>
      </c>
      <c r="AF75" s="1381">
        <v>3</v>
      </c>
      <c r="AG75" s="1382"/>
      <c r="AH75" s="1382"/>
      <c r="AI75" s="1382"/>
      <c r="AJ75" s="1822">
        <v>0</v>
      </c>
      <c r="AK75" s="1823"/>
      <c r="AL75" s="1823"/>
      <c r="AM75" s="1824"/>
    </row>
    <row r="76" spans="1:45" s="430" customFormat="1" ht="35.1" customHeight="1" thickBot="1" x14ac:dyDescent="0.45">
      <c r="A76" s="408"/>
      <c r="B76" s="408"/>
      <c r="C76" s="407"/>
      <c r="D76" s="406"/>
      <c r="E76" s="406"/>
      <c r="F76" s="406"/>
      <c r="G76" s="375"/>
      <c r="H76" s="375"/>
      <c r="I76" s="920"/>
      <c r="J76" s="376"/>
      <c r="K76" s="376"/>
      <c r="L76" s="921"/>
      <c r="M76" s="926"/>
      <c r="N76" s="376"/>
      <c r="O76" s="405"/>
      <c r="P76" s="404"/>
      <c r="Q76" s="404"/>
      <c r="R76" s="404"/>
      <c r="S76" s="404"/>
      <c r="T76" s="404"/>
      <c r="U76" s="404"/>
      <c r="V76" s="404"/>
      <c r="W76" s="404"/>
      <c r="X76" s="404"/>
      <c r="Y76" s="404"/>
      <c r="Z76" s="404"/>
      <c r="AA76" s="404"/>
      <c r="AB76" s="404"/>
      <c r="AC76" s="404"/>
      <c r="AD76" s="404"/>
      <c r="AE76" s="404"/>
      <c r="AF76" s="404"/>
      <c r="AG76" s="404"/>
      <c r="AH76" s="404"/>
      <c r="AI76" s="404"/>
      <c r="AJ76" s="404"/>
      <c r="AK76" s="375"/>
      <c r="AL76" s="375"/>
      <c r="AM76" s="375"/>
      <c r="AN76" s="801"/>
    </row>
    <row r="77" spans="1:45" s="430" customFormat="1" ht="35.1" customHeight="1" thickBot="1" x14ac:dyDescent="0.45">
      <c r="A77" s="403">
        <v>1</v>
      </c>
      <c r="B77" s="1371" t="s">
        <v>48</v>
      </c>
      <c r="C77" s="1372"/>
      <c r="D77" s="1372"/>
      <c r="E77" s="1372"/>
      <c r="F77" s="1372"/>
      <c r="G77" s="1372"/>
      <c r="H77" s="1372"/>
      <c r="I77" s="1372"/>
      <c r="J77" s="1372"/>
      <c r="K77" s="1372"/>
      <c r="L77" s="1372"/>
      <c r="M77" s="403">
        <v>22.5</v>
      </c>
      <c r="N77" s="402">
        <f>M77*30</f>
        <v>675</v>
      </c>
      <c r="O77" s="1373" t="s">
        <v>285</v>
      </c>
      <c r="P77" s="1372"/>
      <c r="Q77" s="1372"/>
      <c r="R77" s="1372"/>
      <c r="S77" s="1372"/>
      <c r="T77" s="1372"/>
      <c r="U77" s="1372"/>
      <c r="V77" s="1372"/>
      <c r="W77" s="1372"/>
      <c r="X77" s="1372"/>
      <c r="Y77" s="1372"/>
      <c r="Z77" s="1372"/>
      <c r="AA77" s="1372"/>
      <c r="AB77" s="1372"/>
      <c r="AC77" s="1372"/>
      <c r="AD77" s="1372"/>
      <c r="AE77" s="1372"/>
      <c r="AF77" s="1372"/>
      <c r="AG77" s="1372"/>
      <c r="AH77" s="1372"/>
      <c r="AI77" s="1372"/>
      <c r="AJ77" s="1372"/>
      <c r="AK77" s="1372"/>
      <c r="AL77" s="1372"/>
      <c r="AM77" s="1374"/>
      <c r="AN77" s="801"/>
    </row>
    <row r="78" spans="1:45" s="430" customFormat="1" ht="35.1" customHeight="1" x14ac:dyDescent="0.4">
      <c r="A78" s="375"/>
      <c r="B78" s="375"/>
      <c r="C78" s="375"/>
      <c r="D78" s="375"/>
      <c r="E78" s="375"/>
      <c r="F78" s="375"/>
      <c r="G78" s="375"/>
      <c r="H78" s="375"/>
      <c r="I78" s="375"/>
      <c r="J78" s="375"/>
      <c r="K78" s="375"/>
      <c r="L78" s="376"/>
      <c r="M78" s="376"/>
      <c r="N78" s="376"/>
      <c r="O78" s="376"/>
      <c r="P78" s="376"/>
      <c r="Q78" s="376"/>
      <c r="R78" s="376"/>
      <c r="S78" s="376"/>
      <c r="T78" s="376"/>
      <c r="U78" s="376"/>
      <c r="V78" s="376"/>
      <c r="W78" s="376"/>
      <c r="X78" s="375"/>
      <c r="Y78" s="375"/>
      <c r="Z78" s="375"/>
      <c r="AA78" s="375"/>
      <c r="AB78" s="375"/>
      <c r="AC78" s="375"/>
      <c r="AD78" s="375"/>
      <c r="AE78" s="375"/>
      <c r="AF78" s="375"/>
      <c r="AG78" s="375"/>
      <c r="AH78" s="375"/>
      <c r="AI78" s="375"/>
      <c r="AJ78" s="375"/>
      <c r="AK78" s="375"/>
      <c r="AL78" s="375"/>
      <c r="AM78" s="375"/>
    </row>
    <row r="79" spans="1:45" s="430" customFormat="1" ht="35.1" customHeight="1" x14ac:dyDescent="0.4">
      <c r="A79" s="387"/>
      <c r="B79" s="387"/>
      <c r="C79" s="387"/>
      <c r="D79" s="387"/>
      <c r="E79" s="387"/>
      <c r="F79" s="387"/>
      <c r="G79" s="387"/>
      <c r="H79" s="387"/>
      <c r="I79" s="387"/>
      <c r="J79" s="387"/>
      <c r="K79" s="387"/>
      <c r="L79" s="400"/>
      <c r="M79" s="400"/>
      <c r="N79" s="400"/>
      <c r="O79" s="400"/>
      <c r="P79" s="400"/>
      <c r="Q79" s="400"/>
      <c r="R79" s="400"/>
      <c r="S79" s="400"/>
      <c r="T79" s="400"/>
      <c r="U79" s="400"/>
      <c r="V79" s="400"/>
      <c r="W79" s="400"/>
      <c r="X79" s="387"/>
      <c r="Y79" s="387"/>
      <c r="Z79" s="387"/>
      <c r="AA79" s="387"/>
      <c r="AB79" s="387"/>
      <c r="AC79" s="387"/>
      <c r="AD79" s="387"/>
      <c r="AE79" s="387"/>
      <c r="AF79" s="387"/>
      <c r="AG79" s="387"/>
      <c r="AH79" s="387"/>
      <c r="AI79" s="387"/>
      <c r="AJ79" s="387"/>
      <c r="AK79" s="387"/>
      <c r="AL79" s="387"/>
      <c r="AM79" s="387"/>
    </row>
    <row r="80" spans="1:45" s="430" customFormat="1" ht="36" customHeight="1" x14ac:dyDescent="0.4">
      <c r="A80" s="398"/>
      <c r="B80" s="390"/>
      <c r="C80" s="388"/>
      <c r="D80" s="397"/>
      <c r="E80" s="397"/>
      <c r="F80" s="397"/>
      <c r="G80" s="388"/>
      <c r="H80" s="388"/>
      <c r="I80" s="388"/>
      <c r="J80" s="1386" t="s">
        <v>216</v>
      </c>
      <c r="K80" s="1386"/>
      <c r="L80" s="1386"/>
      <c r="M80" s="1386"/>
      <c r="N80" s="1386"/>
      <c r="O80" s="1386"/>
      <c r="P80" s="1386"/>
      <c r="Q80" s="1386"/>
      <c r="R80" s="1386"/>
      <c r="S80" s="1386"/>
      <c r="T80" s="1386"/>
      <c r="U80" s="1386"/>
      <c r="V80" s="1386"/>
      <c r="W80" s="1386"/>
      <c r="X80" s="1386"/>
      <c r="Y80" s="1386"/>
      <c r="Z80" s="1386"/>
      <c r="AA80" s="1386"/>
      <c r="AB80" s="1386"/>
      <c r="AC80" s="1386"/>
      <c r="AD80" s="1386"/>
      <c r="AE80" s="1386"/>
      <c r="AF80" s="1386"/>
      <c r="AG80" s="1386"/>
      <c r="AH80" s="1386"/>
      <c r="AI80" s="1386"/>
      <c r="AJ80" s="1386"/>
      <c r="AK80" s="1386"/>
      <c r="AL80" s="1386"/>
      <c r="AM80" s="1386"/>
    </row>
    <row r="81" spans="1:39" s="401" customFormat="1" ht="36.75" customHeight="1" x14ac:dyDescent="0.4">
      <c r="A81" s="387"/>
      <c r="B81" s="388"/>
      <c r="C81" s="395"/>
      <c r="D81" s="394"/>
      <c r="E81" s="394"/>
      <c r="F81" s="394"/>
      <c r="G81" s="394"/>
      <c r="H81" s="392"/>
      <c r="I81" s="393"/>
      <c r="J81" s="392"/>
      <c r="K81" s="391"/>
      <c r="L81" s="391"/>
      <c r="M81" s="391"/>
      <c r="N81" s="391"/>
      <c r="O81" s="391"/>
      <c r="P81" s="388"/>
      <c r="Q81" s="388"/>
      <c r="R81" s="388"/>
      <c r="S81" s="388"/>
      <c r="T81" s="388"/>
      <c r="U81" s="388"/>
      <c r="V81" s="388"/>
      <c r="W81" s="390"/>
      <c r="X81" s="389"/>
      <c r="Y81" s="390"/>
      <c r="Z81" s="389"/>
      <c r="AA81" s="390"/>
      <c r="AB81" s="389"/>
      <c r="AC81" s="388"/>
      <c r="AD81" s="388"/>
      <c r="AE81" s="388"/>
      <c r="AF81" s="388"/>
      <c r="AG81" s="388"/>
      <c r="AH81" s="388"/>
      <c r="AI81" s="388"/>
      <c r="AJ81" s="388"/>
      <c r="AK81" s="388"/>
      <c r="AL81" s="388"/>
      <c r="AM81" s="388"/>
    </row>
    <row r="82" spans="1:39" s="399" customFormat="1" ht="30" customHeight="1" x14ac:dyDescent="0.25">
      <c r="A82" s="379"/>
      <c r="B82" s="380" t="s">
        <v>205</v>
      </c>
      <c r="C82" s="380"/>
      <c r="D82" s="380"/>
      <c r="E82" s="382"/>
      <c r="F82" s="386"/>
      <c r="G82" s="380" t="s">
        <v>206</v>
      </c>
      <c r="H82" s="385"/>
      <c r="I82" s="380"/>
      <c r="J82" s="380"/>
      <c r="K82" s="380"/>
      <c r="L82" s="384"/>
      <c r="M82" s="384"/>
      <c r="N82" s="1387" t="s">
        <v>86</v>
      </c>
      <c r="O82" s="1387"/>
      <c r="P82" s="1387"/>
      <c r="Q82" s="1387"/>
      <c r="R82" s="1387"/>
      <c r="S82" s="1387"/>
      <c r="T82" s="1387"/>
      <c r="U82" s="1387"/>
      <c r="V82" s="1387"/>
      <c r="W82" s="1387"/>
      <c r="X82" s="1387"/>
      <c r="Y82" s="1387"/>
      <c r="Z82" s="1387"/>
      <c r="AA82" s="1387"/>
      <c r="AB82" s="1387"/>
      <c r="AC82" s="380"/>
      <c r="AD82" s="382"/>
      <c r="AE82" s="383"/>
      <c r="AF82" s="382"/>
      <c r="AG82" s="382"/>
      <c r="AH82" s="380"/>
      <c r="AI82" s="380"/>
      <c r="AJ82" s="381" t="s">
        <v>180</v>
      </c>
      <c r="AK82" s="380"/>
      <c r="AL82" s="380"/>
      <c r="AM82" s="380"/>
    </row>
    <row r="83" spans="1:39" s="399" customFormat="1" ht="30" customHeight="1" x14ac:dyDescent="0.25">
      <c r="A83" s="375"/>
      <c r="B83" s="375"/>
      <c r="C83" s="378"/>
      <c r="D83" s="377"/>
      <c r="E83" s="377"/>
      <c r="F83" s="375"/>
      <c r="G83" s="375"/>
      <c r="H83" s="375"/>
      <c r="I83" s="375"/>
      <c r="J83" s="375"/>
      <c r="K83" s="375"/>
      <c r="L83" s="376"/>
      <c r="M83" s="376"/>
      <c r="N83" s="376"/>
      <c r="O83" s="376"/>
      <c r="P83" s="376"/>
      <c r="Q83" s="376"/>
      <c r="R83" s="376"/>
      <c r="S83" s="376"/>
      <c r="T83" s="376"/>
      <c r="U83" s="376"/>
      <c r="V83" s="376"/>
      <c r="W83" s="376"/>
      <c r="X83" s="375"/>
      <c r="Y83" s="375"/>
      <c r="Z83" s="375"/>
      <c r="AA83" s="375"/>
      <c r="AB83" s="375"/>
      <c r="AC83" s="375"/>
      <c r="AD83" s="375"/>
      <c r="AE83" s="375"/>
      <c r="AF83" s="375"/>
      <c r="AG83" s="375"/>
      <c r="AH83" s="375"/>
      <c r="AI83" s="375"/>
      <c r="AJ83" s="375"/>
      <c r="AK83" s="375"/>
      <c r="AL83" s="375"/>
      <c r="AM83" s="375"/>
    </row>
    <row r="84" spans="1:39" s="399" customFormat="1" ht="30" customHeight="1" x14ac:dyDescent="0.25">
      <c r="A84" s="375"/>
      <c r="B84" s="375"/>
      <c r="C84" s="378"/>
      <c r="D84" s="377"/>
      <c r="E84" s="377"/>
      <c r="F84" s="375"/>
      <c r="G84" s="375"/>
      <c r="H84" s="375"/>
      <c r="I84" s="375"/>
      <c r="J84" s="375"/>
      <c r="K84" s="375"/>
      <c r="L84" s="376"/>
      <c r="M84" s="376"/>
      <c r="N84" s="376"/>
      <c r="O84" s="376"/>
      <c r="P84" s="376"/>
      <c r="Q84" s="376"/>
      <c r="R84" s="376"/>
      <c r="S84" s="376"/>
      <c r="T84" s="376"/>
      <c r="U84" s="376"/>
      <c r="V84" s="376"/>
      <c r="W84" s="376"/>
      <c r="X84" s="375"/>
      <c r="Y84" s="375"/>
      <c r="Z84" s="375"/>
      <c r="AA84" s="375"/>
      <c r="AB84" s="375"/>
      <c r="AC84" s="375"/>
      <c r="AD84" s="375"/>
      <c r="AE84" s="375"/>
      <c r="AF84" s="375"/>
      <c r="AG84" s="375"/>
      <c r="AH84" s="375"/>
      <c r="AI84" s="375"/>
      <c r="AJ84" s="375"/>
      <c r="AK84" s="375"/>
      <c r="AL84" s="375"/>
      <c r="AM84" s="375"/>
    </row>
    <row r="85" spans="1:39" s="399" customFormat="1" ht="30" customHeight="1" x14ac:dyDescent="0.25">
      <c r="A85" s="375"/>
      <c r="B85" s="375"/>
      <c r="C85" s="378"/>
      <c r="D85" s="377"/>
      <c r="E85" s="377"/>
      <c r="F85" s="375"/>
      <c r="G85" s="375"/>
      <c r="H85" s="375"/>
      <c r="I85" s="375"/>
      <c r="J85" s="375"/>
      <c r="K85" s="375"/>
      <c r="L85" s="376"/>
      <c r="M85" s="376"/>
      <c r="N85" s="376"/>
      <c r="O85" s="376"/>
      <c r="P85" s="376"/>
      <c r="Q85" s="376"/>
      <c r="R85" s="376"/>
      <c r="S85" s="376"/>
      <c r="T85" s="376"/>
      <c r="U85" s="376"/>
      <c r="V85" s="376"/>
      <c r="W85" s="376"/>
      <c r="X85" s="375"/>
      <c r="Y85" s="375"/>
      <c r="Z85" s="375"/>
      <c r="AA85" s="375"/>
      <c r="AB85" s="375"/>
      <c r="AC85" s="375"/>
      <c r="AD85" s="375"/>
      <c r="AE85" s="375"/>
      <c r="AF85" s="375"/>
      <c r="AG85" s="375"/>
      <c r="AH85" s="375"/>
      <c r="AI85" s="375"/>
      <c r="AJ85" s="375"/>
      <c r="AK85" s="375"/>
      <c r="AL85" s="375"/>
      <c r="AM85" s="375"/>
    </row>
    <row r="86" spans="1:39" s="399" customFormat="1" ht="30" customHeight="1" x14ac:dyDescent="0.25">
      <c r="A86" s="375"/>
      <c r="B86" s="375"/>
      <c r="C86" s="378"/>
      <c r="D86" s="377"/>
      <c r="E86" s="377"/>
      <c r="F86" s="375"/>
      <c r="G86" s="375"/>
      <c r="H86" s="375"/>
      <c r="I86" s="375"/>
      <c r="J86" s="375"/>
      <c r="K86" s="375"/>
      <c r="L86" s="376"/>
      <c r="M86" s="376"/>
      <c r="N86" s="376"/>
      <c r="O86" s="376"/>
      <c r="P86" s="376"/>
      <c r="Q86" s="376"/>
      <c r="R86" s="376"/>
      <c r="S86" s="376"/>
      <c r="T86" s="376"/>
      <c r="U86" s="376"/>
      <c r="V86" s="376"/>
      <c r="W86" s="376"/>
      <c r="X86" s="375"/>
      <c r="Y86" s="375"/>
      <c r="Z86" s="375"/>
      <c r="AA86" s="375"/>
      <c r="AB86" s="375"/>
      <c r="AC86" s="375"/>
      <c r="AD86" s="375"/>
      <c r="AE86" s="375"/>
      <c r="AF86" s="375"/>
      <c r="AG86" s="375"/>
      <c r="AH86" s="375"/>
      <c r="AI86" s="375"/>
      <c r="AJ86" s="375"/>
      <c r="AK86" s="375"/>
      <c r="AL86" s="375"/>
      <c r="AM86" s="375"/>
    </row>
    <row r="87" spans="1:39" s="399" customFormat="1" ht="30" customHeight="1" x14ac:dyDescent="0.25">
      <c r="A87" s="375"/>
      <c r="B87" s="375"/>
      <c r="C87" s="378"/>
      <c r="D87" s="377"/>
      <c r="E87" s="377"/>
      <c r="F87" s="375"/>
      <c r="G87" s="375"/>
      <c r="H87" s="375"/>
      <c r="I87" s="375"/>
      <c r="J87" s="375"/>
      <c r="K87" s="375"/>
      <c r="L87" s="376"/>
      <c r="M87" s="376"/>
      <c r="N87" s="376"/>
      <c r="O87" s="376"/>
      <c r="P87" s="376"/>
      <c r="Q87" s="376"/>
      <c r="R87" s="376"/>
      <c r="S87" s="376"/>
      <c r="T87" s="376"/>
      <c r="U87" s="376"/>
      <c r="V87" s="376"/>
      <c r="W87" s="376"/>
      <c r="X87" s="375"/>
      <c r="Y87" s="375"/>
      <c r="Z87" s="375"/>
      <c r="AA87" s="375"/>
      <c r="AB87" s="375"/>
      <c r="AC87" s="375"/>
      <c r="AD87" s="375"/>
      <c r="AE87" s="375"/>
      <c r="AF87" s="375"/>
      <c r="AG87" s="375"/>
      <c r="AH87" s="375"/>
      <c r="AI87" s="375"/>
      <c r="AJ87" s="375"/>
      <c r="AK87" s="375"/>
      <c r="AL87" s="375"/>
      <c r="AM87" s="375"/>
    </row>
    <row r="88" spans="1:39" s="399" customFormat="1" ht="30" customHeight="1" x14ac:dyDescent="0.25">
      <c r="A88" s="375"/>
      <c r="B88" s="375"/>
      <c r="C88" s="378"/>
      <c r="D88" s="377"/>
      <c r="E88" s="377"/>
      <c r="F88" s="375"/>
      <c r="G88" s="375"/>
      <c r="H88" s="375"/>
      <c r="I88" s="375"/>
      <c r="J88" s="375"/>
      <c r="K88" s="375"/>
      <c r="L88" s="376"/>
      <c r="M88" s="376"/>
      <c r="N88" s="376"/>
      <c r="O88" s="376"/>
      <c r="P88" s="376"/>
      <c r="Q88" s="376"/>
      <c r="R88" s="376"/>
      <c r="S88" s="376"/>
      <c r="T88" s="376"/>
      <c r="U88" s="376"/>
      <c r="V88" s="376"/>
      <c r="W88" s="376"/>
      <c r="X88" s="375"/>
      <c r="Y88" s="375"/>
      <c r="Z88" s="375"/>
      <c r="AA88" s="375"/>
      <c r="AB88" s="375"/>
      <c r="AC88" s="375"/>
      <c r="AD88" s="375"/>
      <c r="AE88" s="375"/>
      <c r="AF88" s="375"/>
      <c r="AG88" s="375"/>
      <c r="AH88" s="375"/>
      <c r="AI88" s="375"/>
      <c r="AJ88" s="375"/>
      <c r="AK88" s="375"/>
      <c r="AL88" s="375"/>
      <c r="AM88" s="375"/>
    </row>
    <row r="89" spans="1:39" s="399" customFormat="1" ht="30" customHeight="1" x14ac:dyDescent="0.25">
      <c r="A89" s="375"/>
      <c r="B89" s="375"/>
      <c r="C89" s="378"/>
      <c r="D89" s="377"/>
      <c r="E89" s="377"/>
      <c r="F89" s="375"/>
      <c r="G89" s="375"/>
      <c r="H89" s="375"/>
      <c r="I89" s="375"/>
      <c r="J89" s="375"/>
      <c r="K89" s="375"/>
      <c r="L89" s="376"/>
      <c r="M89" s="376"/>
      <c r="N89" s="376"/>
      <c r="O89" s="376"/>
      <c r="P89" s="376"/>
      <c r="Q89" s="376"/>
      <c r="R89" s="376"/>
      <c r="S89" s="376"/>
      <c r="T89" s="376"/>
      <c r="U89" s="376"/>
      <c r="V89" s="376"/>
      <c r="W89" s="376"/>
      <c r="X89" s="375"/>
      <c r="Y89" s="375"/>
      <c r="Z89" s="375"/>
      <c r="AA89" s="375"/>
      <c r="AB89" s="375"/>
      <c r="AC89" s="375"/>
      <c r="AD89" s="375"/>
      <c r="AE89" s="375"/>
      <c r="AF89" s="375"/>
      <c r="AG89" s="375"/>
      <c r="AH89" s="375"/>
      <c r="AI89" s="375"/>
      <c r="AJ89" s="375"/>
      <c r="AK89" s="375"/>
      <c r="AL89" s="375"/>
      <c r="AM89" s="375"/>
    </row>
    <row r="90" spans="1:39" s="399" customFormat="1" ht="17.25" customHeight="1" x14ac:dyDescent="0.25">
      <c r="A90" s="375"/>
      <c r="B90" s="375"/>
      <c r="C90" s="378"/>
      <c r="D90" s="377"/>
      <c r="E90" s="377"/>
      <c r="F90" s="375"/>
      <c r="G90" s="375"/>
      <c r="H90" s="375"/>
      <c r="I90" s="375"/>
      <c r="J90" s="375"/>
      <c r="K90" s="375"/>
      <c r="L90" s="376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5"/>
      <c r="Y90" s="375"/>
      <c r="Z90" s="375"/>
      <c r="AA90" s="375"/>
      <c r="AB90" s="375"/>
      <c r="AC90" s="375"/>
      <c r="AD90" s="375"/>
      <c r="AE90" s="375"/>
      <c r="AF90" s="375"/>
      <c r="AG90" s="375"/>
      <c r="AH90" s="375"/>
      <c r="AI90" s="375"/>
      <c r="AJ90" s="375"/>
      <c r="AK90" s="375"/>
      <c r="AL90" s="375"/>
      <c r="AM90" s="375"/>
    </row>
    <row r="91" spans="1:39" s="401" customFormat="1" ht="39" customHeight="1" x14ac:dyDescent="0.4">
      <c r="A91" s="375"/>
      <c r="B91" s="375"/>
      <c r="C91" s="378"/>
      <c r="D91" s="377"/>
      <c r="E91" s="377"/>
      <c r="F91" s="375"/>
      <c r="G91" s="375"/>
      <c r="H91" s="375"/>
      <c r="I91" s="375"/>
      <c r="J91" s="375"/>
      <c r="K91" s="375"/>
      <c r="L91" s="376"/>
      <c r="M91" s="376"/>
      <c r="N91" s="376"/>
      <c r="O91" s="376"/>
      <c r="P91" s="376"/>
      <c r="Q91" s="376"/>
      <c r="R91" s="376"/>
      <c r="S91" s="376"/>
      <c r="T91" s="376"/>
      <c r="U91" s="376"/>
      <c r="V91" s="376"/>
      <c r="W91" s="376"/>
      <c r="X91" s="375"/>
      <c r="Y91" s="375"/>
      <c r="Z91" s="375"/>
      <c r="AA91" s="375"/>
      <c r="AB91" s="375"/>
      <c r="AC91" s="375"/>
      <c r="AD91" s="375"/>
      <c r="AE91" s="375"/>
      <c r="AF91" s="375"/>
      <c r="AG91" s="375"/>
      <c r="AH91" s="375"/>
      <c r="AI91" s="375"/>
      <c r="AJ91" s="375"/>
      <c r="AK91" s="375"/>
      <c r="AL91" s="375"/>
      <c r="AM91" s="375"/>
    </row>
    <row r="92" spans="1:39" s="399" customFormat="1" ht="11.25" customHeight="1" x14ac:dyDescent="0.25">
      <c r="A92" s="375"/>
      <c r="B92" s="375"/>
      <c r="C92" s="378"/>
      <c r="D92" s="377"/>
      <c r="E92" s="377"/>
      <c r="F92" s="375"/>
      <c r="G92" s="375"/>
      <c r="H92" s="375"/>
      <c r="I92" s="375"/>
      <c r="J92" s="375"/>
      <c r="K92" s="375"/>
      <c r="L92" s="376"/>
      <c r="M92" s="376"/>
      <c r="N92" s="376"/>
      <c r="O92" s="376"/>
      <c r="P92" s="376"/>
      <c r="Q92" s="376"/>
      <c r="R92" s="376"/>
      <c r="S92" s="376"/>
      <c r="T92" s="376"/>
      <c r="U92" s="376"/>
      <c r="V92" s="376"/>
      <c r="W92" s="376"/>
      <c r="X92" s="375"/>
      <c r="Y92" s="375"/>
      <c r="Z92" s="375"/>
      <c r="AA92" s="375"/>
      <c r="AB92" s="375"/>
      <c r="AC92" s="375"/>
      <c r="AD92" s="375"/>
      <c r="AE92" s="375"/>
      <c r="AF92" s="375"/>
      <c r="AG92" s="375"/>
      <c r="AH92" s="375"/>
      <c r="AI92" s="375"/>
      <c r="AJ92" s="375"/>
      <c r="AK92" s="375"/>
      <c r="AL92" s="375"/>
      <c r="AM92" s="375"/>
    </row>
    <row r="93" spans="1:39" s="399" customFormat="1" x14ac:dyDescent="0.25">
      <c r="A93" s="375"/>
      <c r="B93" s="375"/>
      <c r="C93" s="378"/>
      <c r="D93" s="377"/>
      <c r="E93" s="377"/>
      <c r="F93" s="375"/>
      <c r="G93" s="375"/>
      <c r="H93" s="375"/>
      <c r="I93" s="375"/>
      <c r="J93" s="375"/>
      <c r="K93" s="375"/>
      <c r="L93" s="376"/>
      <c r="M93" s="376"/>
      <c r="N93" s="376"/>
      <c r="O93" s="376"/>
      <c r="P93" s="376"/>
      <c r="Q93" s="376"/>
      <c r="R93" s="376"/>
      <c r="S93" s="376"/>
      <c r="T93" s="376"/>
      <c r="U93" s="376"/>
      <c r="V93" s="376"/>
      <c r="W93" s="376"/>
      <c r="X93" s="375"/>
      <c r="Y93" s="375"/>
      <c r="Z93" s="375"/>
      <c r="AA93" s="375"/>
      <c r="AB93" s="375"/>
      <c r="AC93" s="375"/>
      <c r="AD93" s="375"/>
      <c r="AE93" s="375"/>
      <c r="AF93" s="375"/>
      <c r="AG93" s="375"/>
      <c r="AH93" s="375"/>
      <c r="AI93" s="375"/>
      <c r="AJ93" s="375"/>
      <c r="AK93" s="375"/>
      <c r="AL93" s="375"/>
      <c r="AM93" s="375"/>
    </row>
    <row r="94" spans="1:39" s="396" customFormat="1" ht="20.399999999999999" x14ac:dyDescent="0.35">
      <c r="A94" s="375"/>
      <c r="B94" s="375"/>
      <c r="C94" s="378"/>
      <c r="D94" s="377"/>
      <c r="E94" s="377"/>
      <c r="F94" s="375"/>
      <c r="G94" s="375"/>
      <c r="H94" s="375"/>
      <c r="I94" s="375"/>
      <c r="J94" s="375"/>
      <c r="K94" s="375"/>
      <c r="L94" s="376"/>
      <c r="M94" s="376"/>
      <c r="N94" s="376"/>
      <c r="O94" s="376"/>
      <c r="P94" s="376"/>
      <c r="Q94" s="376"/>
      <c r="R94" s="376"/>
      <c r="S94" s="376"/>
      <c r="T94" s="376"/>
      <c r="U94" s="376"/>
      <c r="V94" s="376"/>
      <c r="W94" s="376"/>
      <c r="X94" s="375"/>
      <c r="Y94" s="375"/>
      <c r="Z94" s="375"/>
      <c r="AA94" s="375"/>
      <c r="AB94" s="375"/>
      <c r="AC94" s="375"/>
      <c r="AD94" s="375"/>
      <c r="AE94" s="375"/>
      <c r="AF94" s="375"/>
      <c r="AG94" s="375"/>
      <c r="AH94" s="375"/>
      <c r="AI94" s="375"/>
      <c r="AJ94" s="375"/>
      <c r="AK94" s="375"/>
      <c r="AL94" s="375"/>
      <c r="AM94" s="375"/>
    </row>
    <row r="95" spans="1:39" s="387" customFormat="1" ht="16.8" x14ac:dyDescent="0.3">
      <c r="A95" s="375"/>
      <c r="B95" s="375"/>
      <c r="C95" s="378"/>
      <c r="D95" s="377"/>
      <c r="E95" s="377"/>
      <c r="F95" s="375"/>
      <c r="G95" s="375"/>
      <c r="H95" s="375"/>
      <c r="I95" s="375"/>
      <c r="J95" s="375"/>
      <c r="K95" s="375"/>
      <c r="L95" s="376"/>
      <c r="M95" s="376"/>
      <c r="N95" s="376"/>
      <c r="O95" s="376"/>
      <c r="P95" s="376"/>
      <c r="Q95" s="376"/>
      <c r="R95" s="376"/>
      <c r="S95" s="376"/>
      <c r="T95" s="376"/>
      <c r="U95" s="376"/>
      <c r="V95" s="376"/>
      <c r="W95" s="376"/>
      <c r="X95" s="375"/>
      <c r="Y95" s="375"/>
      <c r="Z95" s="375"/>
      <c r="AA95" s="375"/>
      <c r="AB95" s="375"/>
      <c r="AC95" s="375"/>
      <c r="AD95" s="375"/>
      <c r="AE95" s="375"/>
      <c r="AF95" s="375"/>
      <c r="AG95" s="375"/>
      <c r="AH95" s="375"/>
      <c r="AI95" s="375"/>
      <c r="AJ95" s="375"/>
      <c r="AK95" s="375"/>
      <c r="AL95" s="375"/>
      <c r="AM95" s="375"/>
    </row>
    <row r="96" spans="1:39" s="379" customFormat="1" ht="21" x14ac:dyDescent="0.25">
      <c r="A96" s="375"/>
      <c r="B96" s="375"/>
      <c r="C96" s="378"/>
      <c r="D96" s="377"/>
      <c r="E96" s="377"/>
      <c r="F96" s="375"/>
      <c r="G96" s="375"/>
      <c r="H96" s="375"/>
      <c r="I96" s="375"/>
      <c r="J96" s="375"/>
      <c r="K96" s="375"/>
      <c r="L96" s="376"/>
      <c r="M96" s="376"/>
      <c r="N96" s="376"/>
      <c r="O96" s="376"/>
      <c r="P96" s="376"/>
      <c r="Q96" s="376"/>
      <c r="R96" s="376"/>
      <c r="S96" s="376"/>
      <c r="T96" s="376"/>
      <c r="U96" s="376"/>
      <c r="V96" s="376"/>
      <c r="W96" s="376"/>
      <c r="X96" s="375"/>
      <c r="Y96" s="375"/>
      <c r="Z96" s="375"/>
      <c r="AA96" s="375"/>
      <c r="AB96" s="375"/>
      <c r="AC96" s="375"/>
      <c r="AD96" s="375"/>
      <c r="AE96" s="375"/>
      <c r="AF96" s="375"/>
      <c r="AG96" s="375"/>
      <c r="AH96" s="375"/>
      <c r="AI96" s="375"/>
      <c r="AJ96" s="375"/>
      <c r="AK96" s="375"/>
      <c r="AL96" s="375"/>
      <c r="AM96" s="375"/>
    </row>
  </sheetData>
  <mergeCells count="175">
    <mergeCell ref="E24:L24"/>
    <mergeCell ref="B24:D24"/>
    <mergeCell ref="B23:D23"/>
    <mergeCell ref="E23:L23"/>
    <mergeCell ref="B51:D51"/>
    <mergeCell ref="E51:L51"/>
    <mergeCell ref="B55:L55"/>
    <mergeCell ref="B58:L58"/>
    <mergeCell ref="B48:D48"/>
    <mergeCell ref="E48:L48"/>
    <mergeCell ref="B45:D45"/>
    <mergeCell ref="B36:L36"/>
    <mergeCell ref="B25:D25"/>
    <mergeCell ref="E25:L25"/>
    <mergeCell ref="E26:L26"/>
    <mergeCell ref="B26:D26"/>
    <mergeCell ref="B31:D31"/>
    <mergeCell ref="E31:L31"/>
    <mergeCell ref="E37:L37"/>
    <mergeCell ref="B37:C37"/>
    <mergeCell ref="B29:D29"/>
    <mergeCell ref="B33:D33"/>
    <mergeCell ref="E29:L29"/>
    <mergeCell ref="E33:L33"/>
    <mergeCell ref="B67:D67"/>
    <mergeCell ref="I64:L71"/>
    <mergeCell ref="C66:D66"/>
    <mergeCell ref="B68:E68"/>
    <mergeCell ref="B69:C69"/>
    <mergeCell ref="B52:D52"/>
    <mergeCell ref="E52:L52"/>
    <mergeCell ref="E45:L45"/>
    <mergeCell ref="B46:D46"/>
    <mergeCell ref="E46:L46"/>
    <mergeCell ref="C65:D65"/>
    <mergeCell ref="A1:AM1"/>
    <mergeCell ref="A3:AM3"/>
    <mergeCell ref="A4:AM4"/>
    <mergeCell ref="B5:C5"/>
    <mergeCell ref="H5:Y5"/>
    <mergeCell ref="B30:D30"/>
    <mergeCell ref="E30:L30"/>
    <mergeCell ref="W12:W18"/>
    <mergeCell ref="P16:Q17"/>
    <mergeCell ref="R16:S17"/>
    <mergeCell ref="T16:U17"/>
    <mergeCell ref="O15:O18"/>
    <mergeCell ref="N15:N18"/>
    <mergeCell ref="A20:AM20"/>
    <mergeCell ref="A27:AM27"/>
    <mergeCell ref="AD10:AM10"/>
    <mergeCell ref="A12:A18"/>
    <mergeCell ref="B12:D18"/>
    <mergeCell ref="E12:L18"/>
    <mergeCell ref="M12:N14"/>
    <mergeCell ref="O12:V14"/>
    <mergeCell ref="AF17:AF18"/>
    <mergeCell ref="AG17:AI17"/>
    <mergeCell ref="AF16:AI16"/>
    <mergeCell ref="K6:W6"/>
    <mergeCell ref="A7:C7"/>
    <mergeCell ref="F7:W7"/>
    <mergeCell ref="AD7:AM7"/>
    <mergeCell ref="I8:W8"/>
    <mergeCell ref="AJ17:AJ18"/>
    <mergeCell ref="P15:V15"/>
    <mergeCell ref="AA15:AA18"/>
    <mergeCell ref="AB15:AB18"/>
    <mergeCell ref="AC15:AC18"/>
    <mergeCell ref="X15:X18"/>
    <mergeCell ref="Y15:Y18"/>
    <mergeCell ref="AJ16:AM16"/>
    <mergeCell ref="A10:D10"/>
    <mergeCell ref="K10:W10"/>
    <mergeCell ref="AF12:AM12"/>
    <mergeCell ref="AF13:AM13"/>
    <mergeCell ref="AF14:AM14"/>
    <mergeCell ref="X12:AE14"/>
    <mergeCell ref="AD8:AM8"/>
    <mergeCell ref="A9:D9"/>
    <mergeCell ref="F9:I9"/>
    <mergeCell ref="K9:W9"/>
    <mergeCell ref="AD9:AM9"/>
    <mergeCell ref="J80:AM80"/>
    <mergeCell ref="N82:AB82"/>
    <mergeCell ref="B70:C70"/>
    <mergeCell ref="M70:W70"/>
    <mergeCell ref="AF70:AI70"/>
    <mergeCell ref="AJ70:AM70"/>
    <mergeCell ref="B71:H71"/>
    <mergeCell ref="E59:L59"/>
    <mergeCell ref="E57:L57"/>
    <mergeCell ref="A63:L63"/>
    <mergeCell ref="B60:D60"/>
    <mergeCell ref="E60:L60"/>
    <mergeCell ref="A61:L61"/>
    <mergeCell ref="B77:L77"/>
    <mergeCell ref="O77:AM77"/>
    <mergeCell ref="M68:W68"/>
    <mergeCell ref="AF68:AI68"/>
    <mergeCell ref="AJ68:AM68"/>
    <mergeCell ref="M69:W69"/>
    <mergeCell ref="AF69:AI69"/>
    <mergeCell ref="A64:A71"/>
    <mergeCell ref="C64:D64"/>
    <mergeCell ref="B74:C74"/>
    <mergeCell ref="AJ69:AM69"/>
    <mergeCell ref="M66:W66"/>
    <mergeCell ref="AF66:AI66"/>
    <mergeCell ref="AJ66:AM66"/>
    <mergeCell ref="M67:W67"/>
    <mergeCell ref="AF67:AI67"/>
    <mergeCell ref="AJ67:AM67"/>
    <mergeCell ref="M71:W71"/>
    <mergeCell ref="AF71:AI71"/>
    <mergeCell ref="AJ71:AM71"/>
    <mergeCell ref="AF65:AI65"/>
    <mergeCell ref="AJ65:AM65"/>
    <mergeCell ref="A62:L62"/>
    <mergeCell ref="E56:L56"/>
    <mergeCell ref="A53:L53"/>
    <mergeCell ref="A54:AM54"/>
    <mergeCell ref="M64:W64"/>
    <mergeCell ref="AF64:AI64"/>
    <mergeCell ref="B56:C56"/>
    <mergeCell ref="B57:C57"/>
    <mergeCell ref="B59:C59"/>
    <mergeCell ref="AK17:AM17"/>
    <mergeCell ref="B19:D19"/>
    <mergeCell ref="E19:L19"/>
    <mergeCell ref="AD15:AD18"/>
    <mergeCell ref="E28:L28"/>
    <mergeCell ref="A41:L41"/>
    <mergeCell ref="A34:L34"/>
    <mergeCell ref="A35:AM35"/>
    <mergeCell ref="AJ15:AM15"/>
    <mergeCell ref="AE15:AE18"/>
    <mergeCell ref="AF15:AI15"/>
    <mergeCell ref="M15:M18"/>
    <mergeCell ref="V16:V18"/>
    <mergeCell ref="Z15:Z18"/>
    <mergeCell ref="B28:D28"/>
    <mergeCell ref="E22:L22"/>
    <mergeCell ref="B22:D22"/>
    <mergeCell ref="B38:D38"/>
    <mergeCell ref="E38:L38"/>
    <mergeCell ref="B39:D39"/>
    <mergeCell ref="B40:D40"/>
    <mergeCell ref="E39:L39"/>
    <mergeCell ref="E40:L40"/>
    <mergeCell ref="B32:D32"/>
    <mergeCell ref="E32:L32"/>
    <mergeCell ref="M75:W75"/>
    <mergeCell ref="AF75:AI75"/>
    <mergeCell ref="AJ75:AM75"/>
    <mergeCell ref="M72:W72"/>
    <mergeCell ref="AF72:AI72"/>
    <mergeCell ref="AJ72:AM72"/>
    <mergeCell ref="M73:W73"/>
    <mergeCell ref="AF73:AI73"/>
    <mergeCell ref="AJ73:AM73"/>
    <mergeCell ref="M74:W74"/>
    <mergeCell ref="AF74:AI74"/>
    <mergeCell ref="AJ74:AM74"/>
    <mergeCell ref="A42:L42"/>
    <mergeCell ref="B47:D47"/>
    <mergeCell ref="E47:L47"/>
    <mergeCell ref="A43:AM43"/>
    <mergeCell ref="B50:D50"/>
    <mergeCell ref="E50:L50"/>
    <mergeCell ref="A44:AM44"/>
    <mergeCell ref="B49:D49"/>
    <mergeCell ref="E49:L49"/>
    <mergeCell ref="AJ64:AM64"/>
    <mergeCell ref="M65:W65"/>
  </mergeCells>
  <pageMargins left="1.3779527559055118" right="0.19685039370078741" top="0.51181102362204722" bottom="0" header="0" footer="0"/>
  <pageSetup paperSize="9" scale="32" fitToHeight="2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H98"/>
  <sheetViews>
    <sheetView tabSelected="1" topLeftCell="A39" zoomScale="40" zoomScaleNormal="40" zoomScaleSheetLayoutView="50" workbookViewId="0">
      <selection activeCell="AB57" sqref="AB57"/>
    </sheetView>
  </sheetViews>
  <sheetFormatPr defaultColWidth="10.109375" defaultRowHeight="15" x14ac:dyDescent="0.25"/>
  <cols>
    <col min="1" max="1" width="6.44140625" style="375" bestFit="1" customWidth="1"/>
    <col min="2" max="2" width="21.109375" style="375" customWidth="1"/>
    <col min="3" max="3" width="39.33203125" style="378" customWidth="1"/>
    <col min="4" max="4" width="34.33203125" style="377" customWidth="1"/>
    <col min="5" max="5" width="2.6640625" style="377" customWidth="1"/>
    <col min="6" max="6" width="9.44140625" style="375" customWidth="1"/>
    <col min="7" max="7" width="9.33203125" style="375" customWidth="1"/>
    <col min="8" max="8" width="8.5546875" style="375" customWidth="1"/>
    <col min="9" max="9" width="18" style="375" customWidth="1"/>
    <col min="10" max="10" width="2.33203125" style="597" hidden="1" customWidth="1"/>
    <col min="11" max="11" width="8.5546875" style="375" hidden="1" customWidth="1"/>
    <col min="12" max="12" width="11.88671875" style="376" customWidth="1"/>
    <col min="13" max="13" width="13.44140625" style="376" customWidth="1"/>
    <col min="14" max="14" width="10.33203125" style="376" customWidth="1"/>
    <col min="15" max="15" width="11.5546875" style="376" customWidth="1"/>
    <col min="16" max="16" width="9" style="376" customWidth="1"/>
    <col min="17" max="17" width="11.5546875" style="376" customWidth="1"/>
    <col min="18" max="18" width="9" style="376" customWidth="1"/>
    <col min="19" max="20" width="9.5546875" style="376" customWidth="1"/>
    <col min="21" max="21" width="8.33203125" style="376" customWidth="1"/>
    <col min="22" max="22" width="12.6640625" style="376" customWidth="1"/>
    <col min="23" max="23" width="9.33203125" style="375" customWidth="1"/>
    <col min="24" max="24" width="11" style="375" customWidth="1"/>
    <col min="25" max="25" width="8.109375" style="375" customWidth="1"/>
    <col min="26" max="26" width="7.88671875" style="375" customWidth="1"/>
    <col min="27" max="27" width="8" style="375" customWidth="1"/>
    <col min="28" max="28" width="8.6640625" style="375" customWidth="1"/>
    <col min="29" max="29" width="9.88671875" style="375" customWidth="1"/>
    <col min="30" max="30" width="7.88671875" style="375" customWidth="1"/>
    <col min="31" max="31" width="10.6640625" style="375" customWidth="1"/>
    <col min="32" max="32" width="12.109375" style="375" customWidth="1"/>
    <col min="33" max="33" width="7.88671875" style="375" customWidth="1"/>
    <col min="34" max="34" width="9.6640625" style="375" customWidth="1"/>
    <col min="35" max="35" width="10.88671875" style="375" customWidth="1"/>
    <col min="36" max="36" width="9" style="375" customWidth="1"/>
    <col min="37" max="37" width="7.88671875" style="375" customWidth="1"/>
    <col min="38" max="38" width="8" style="375" customWidth="1"/>
    <col min="39" max="39" width="10.109375" style="374"/>
    <col min="40" max="40" width="13.6640625" style="374" customWidth="1"/>
    <col min="41" max="41" width="22.44140625" style="374" customWidth="1"/>
    <col min="42" max="42" width="14.6640625" style="374" customWidth="1"/>
    <col min="43" max="16384" width="10.109375" style="374"/>
  </cols>
  <sheetData>
    <row r="2" spans="1:45" ht="35.25" customHeight="1" x14ac:dyDescent="0.5">
      <c r="A2" s="1906" t="s">
        <v>215</v>
      </c>
      <c r="B2" s="1567"/>
      <c r="C2" s="1567"/>
      <c r="D2" s="1567"/>
      <c r="E2" s="1567"/>
      <c r="F2" s="1567"/>
      <c r="G2" s="1567"/>
      <c r="H2" s="1567"/>
      <c r="I2" s="1567"/>
      <c r="J2" s="1567"/>
      <c r="K2" s="1567"/>
      <c r="L2" s="1567"/>
      <c r="M2" s="1567"/>
      <c r="N2" s="1567"/>
      <c r="O2" s="1567"/>
      <c r="P2" s="1567"/>
      <c r="Q2" s="1567"/>
      <c r="R2" s="1567"/>
      <c r="S2" s="1567"/>
      <c r="T2" s="1567"/>
      <c r="U2" s="1567"/>
      <c r="V2" s="1567"/>
      <c r="W2" s="1567"/>
      <c r="X2" s="1567"/>
      <c r="Y2" s="1567"/>
      <c r="Z2" s="1567"/>
      <c r="AA2" s="1567"/>
      <c r="AB2" s="1567"/>
      <c r="AC2" s="1567"/>
      <c r="AD2" s="1567"/>
      <c r="AE2" s="1567"/>
      <c r="AF2" s="1567"/>
      <c r="AG2" s="1567"/>
      <c r="AH2" s="1567"/>
      <c r="AI2" s="1567"/>
      <c r="AJ2" s="1567"/>
      <c r="AK2" s="1567"/>
      <c r="AL2" s="1567"/>
      <c r="AM2" s="1567"/>
      <c r="AP2" s="980"/>
      <c r="AQ2" s="980"/>
      <c r="AR2" s="980"/>
      <c r="AS2" s="980"/>
    </row>
    <row r="3" spans="1:45" s="795" customFormat="1" ht="40.5" customHeight="1" x14ac:dyDescent="0.2">
      <c r="C3" s="799"/>
      <c r="D3" s="798"/>
      <c r="E3" s="798"/>
      <c r="J3" s="797"/>
      <c r="L3" s="796"/>
      <c r="M3" s="796"/>
      <c r="N3" s="796"/>
      <c r="O3" s="796"/>
      <c r="P3" s="796"/>
      <c r="Q3" s="796"/>
      <c r="R3" s="796"/>
      <c r="S3" s="796"/>
      <c r="T3" s="796"/>
      <c r="U3" s="796"/>
      <c r="V3" s="796"/>
      <c r="W3" s="796"/>
    </row>
    <row r="4" spans="1:45" ht="45" customHeight="1" x14ac:dyDescent="0.25">
      <c r="A4" s="1568" t="s">
        <v>226</v>
      </c>
      <c r="B4" s="1568"/>
      <c r="C4" s="1568"/>
      <c r="D4" s="1568"/>
      <c r="E4" s="1568"/>
      <c r="F4" s="1568"/>
      <c r="G4" s="1568"/>
      <c r="H4" s="1568"/>
      <c r="I4" s="1568"/>
      <c r="J4" s="1568"/>
      <c r="K4" s="1568"/>
      <c r="L4" s="1568"/>
      <c r="M4" s="1568"/>
      <c r="N4" s="1568"/>
      <c r="O4" s="1568"/>
      <c r="P4" s="1568"/>
      <c r="Q4" s="1568"/>
      <c r="R4" s="1568"/>
      <c r="S4" s="1568"/>
      <c r="T4" s="1568"/>
      <c r="U4" s="1568"/>
      <c r="V4" s="1568"/>
      <c r="W4" s="1568"/>
      <c r="X4" s="1568"/>
      <c r="Y4" s="1568"/>
      <c r="Z4" s="1568"/>
      <c r="AA4" s="1568"/>
      <c r="AB4" s="1568"/>
      <c r="AC4" s="1568"/>
      <c r="AD4" s="1568"/>
      <c r="AE4" s="1568"/>
      <c r="AF4" s="1568"/>
      <c r="AG4" s="1568"/>
      <c r="AH4" s="1568"/>
      <c r="AI4" s="1568"/>
      <c r="AJ4" s="1568"/>
      <c r="AK4" s="1568"/>
      <c r="AL4" s="1568"/>
      <c r="AM4" s="1568"/>
      <c r="AP4" s="981"/>
      <c r="AQ4" s="981"/>
      <c r="AR4" s="981"/>
      <c r="AS4" s="981"/>
    </row>
    <row r="5" spans="1:45" ht="40.5" customHeight="1" x14ac:dyDescent="0.25">
      <c r="A5" s="1569" t="s">
        <v>167</v>
      </c>
      <c r="B5" s="1569"/>
      <c r="C5" s="1569"/>
      <c r="D5" s="1569"/>
      <c r="E5" s="1569"/>
      <c r="F5" s="1569"/>
      <c r="G5" s="1569"/>
      <c r="H5" s="1569"/>
      <c r="I5" s="1569"/>
      <c r="J5" s="1569"/>
      <c r="K5" s="1569"/>
      <c r="L5" s="1569"/>
      <c r="M5" s="1569"/>
      <c r="N5" s="1569"/>
      <c r="O5" s="1569"/>
      <c r="P5" s="1569"/>
      <c r="Q5" s="1569"/>
      <c r="R5" s="1569"/>
      <c r="S5" s="1569"/>
      <c r="T5" s="1569"/>
      <c r="U5" s="1569"/>
      <c r="V5" s="1569"/>
      <c r="W5" s="1569"/>
      <c r="X5" s="1569"/>
      <c r="Y5" s="1569"/>
      <c r="Z5" s="1569"/>
      <c r="AA5" s="1569"/>
      <c r="AB5" s="1569"/>
      <c r="AC5" s="1569"/>
      <c r="AD5" s="1569"/>
      <c r="AE5" s="1569"/>
      <c r="AF5" s="1569"/>
      <c r="AG5" s="1569"/>
      <c r="AH5" s="1569"/>
      <c r="AI5" s="1569"/>
      <c r="AJ5" s="1569"/>
      <c r="AK5" s="1569"/>
      <c r="AL5" s="1569"/>
      <c r="AM5" s="1569"/>
      <c r="AP5" s="982"/>
      <c r="AQ5" s="982"/>
      <c r="AR5" s="982"/>
      <c r="AS5" s="982"/>
    </row>
    <row r="6" spans="1:45" ht="30" customHeight="1" x14ac:dyDescent="0.4">
      <c r="A6" s="401"/>
      <c r="B6" s="1570" t="s">
        <v>59</v>
      </c>
      <c r="C6" s="1570"/>
      <c r="D6" s="1570"/>
      <c r="E6" s="794"/>
      <c r="F6" s="794"/>
      <c r="G6" s="794"/>
      <c r="H6" s="794"/>
      <c r="I6" s="789"/>
      <c r="J6" s="982"/>
      <c r="K6" s="789"/>
      <c r="L6" s="1569" t="s">
        <v>204</v>
      </c>
      <c r="M6" s="1569"/>
      <c r="N6" s="1569"/>
      <c r="O6" s="1569"/>
      <c r="P6" s="1569"/>
      <c r="Q6" s="1569"/>
      <c r="R6" s="1569"/>
      <c r="S6" s="1569"/>
      <c r="T6" s="1569"/>
      <c r="U6" s="1569"/>
      <c r="V6" s="1569"/>
      <c r="W6" s="1569"/>
      <c r="X6" s="789"/>
      <c r="Y6" s="789"/>
      <c r="Z6" s="794"/>
      <c r="AA6" s="794"/>
      <c r="AB6" s="793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  <c r="AP6" s="401"/>
      <c r="AQ6" s="401"/>
      <c r="AR6" s="401"/>
      <c r="AS6" s="401"/>
    </row>
    <row r="7" spans="1:45" ht="30" customHeight="1" x14ac:dyDescent="0.45">
      <c r="A7" s="1571" t="s">
        <v>163</v>
      </c>
      <c r="B7" s="1571"/>
      <c r="C7" s="1571"/>
      <c r="D7" s="1571"/>
      <c r="E7" s="984" t="s">
        <v>60</v>
      </c>
      <c r="F7" s="791"/>
      <c r="G7" s="784"/>
      <c r="H7" s="784"/>
      <c r="I7" s="784"/>
      <c r="J7" s="790" t="s">
        <v>1</v>
      </c>
      <c r="K7" s="1907" t="s">
        <v>38</v>
      </c>
      <c r="L7" s="1907"/>
      <c r="M7" s="1907"/>
      <c r="N7" s="1907"/>
      <c r="O7" s="1907"/>
      <c r="P7" s="1907"/>
      <c r="Q7" s="1907"/>
      <c r="R7" s="1907"/>
      <c r="S7" s="1907"/>
      <c r="T7" s="1907"/>
      <c r="U7" s="1907"/>
      <c r="V7" s="1907"/>
      <c r="W7" s="1907"/>
      <c r="X7" s="1907"/>
      <c r="Y7" s="789"/>
      <c r="Z7" s="788" t="s">
        <v>63</v>
      </c>
      <c r="AB7" s="787"/>
      <c r="AC7" s="388"/>
      <c r="AD7" s="585"/>
      <c r="AE7" s="1573" t="s">
        <v>64</v>
      </c>
      <c r="AF7" s="1573"/>
      <c r="AG7" s="1573"/>
      <c r="AH7" s="1573"/>
      <c r="AI7" s="1573"/>
      <c r="AJ7" s="1573"/>
      <c r="AK7" s="1573"/>
      <c r="AL7" s="1573"/>
      <c r="AM7" s="388"/>
      <c r="AP7" s="388"/>
      <c r="AQ7" s="388"/>
      <c r="AR7" s="388"/>
      <c r="AS7" s="388"/>
    </row>
    <row r="8" spans="1:45" ht="33" customHeight="1" x14ac:dyDescent="0.5">
      <c r="A8" s="1563" t="s">
        <v>61</v>
      </c>
      <c r="B8" s="1563"/>
      <c r="C8" s="1563"/>
      <c r="D8" s="1563"/>
      <c r="E8" s="1564" t="s">
        <v>62</v>
      </c>
      <c r="F8" s="1564"/>
      <c r="G8" s="1564"/>
      <c r="H8" s="1564"/>
      <c r="I8" s="1564"/>
      <c r="J8" s="1564"/>
      <c r="K8" s="1564"/>
      <c r="L8" s="1564"/>
      <c r="M8" s="1564"/>
      <c r="N8" s="1564"/>
      <c r="O8" s="1564"/>
      <c r="P8" s="1564"/>
      <c r="Q8" s="1564"/>
      <c r="R8" s="789"/>
      <c r="S8" s="789"/>
      <c r="T8" s="789"/>
      <c r="U8" s="789"/>
      <c r="V8" s="789"/>
      <c r="W8" s="789"/>
      <c r="X8" s="789"/>
      <c r="Y8" s="591"/>
      <c r="Z8" s="788" t="s">
        <v>2</v>
      </c>
      <c r="AB8" s="787"/>
      <c r="AC8" s="388"/>
      <c r="AD8" s="786"/>
      <c r="AE8" s="1565" t="s">
        <v>3</v>
      </c>
      <c r="AF8" s="1565"/>
      <c r="AG8" s="1565"/>
      <c r="AH8" s="1565"/>
      <c r="AI8" s="1565"/>
      <c r="AJ8" s="1565"/>
      <c r="AK8" s="1565"/>
      <c r="AL8" s="1565"/>
    </row>
    <row r="9" spans="1:45" ht="33" customHeight="1" x14ac:dyDescent="0.5">
      <c r="A9" s="983"/>
      <c r="B9" s="983"/>
      <c r="C9" s="983"/>
      <c r="D9" s="983"/>
      <c r="E9" s="792"/>
      <c r="F9" s="792"/>
      <c r="G9" s="792"/>
      <c r="H9" s="792"/>
      <c r="I9" s="1471" t="s">
        <v>274</v>
      </c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1"/>
      <c r="U9" s="1471"/>
      <c r="V9" s="1471"/>
      <c r="W9" s="1471"/>
      <c r="X9" s="1471"/>
      <c r="Y9" s="591"/>
      <c r="Z9" s="788"/>
      <c r="AB9" s="787"/>
      <c r="AC9" s="388"/>
      <c r="AD9" s="786"/>
      <c r="AE9" s="979"/>
      <c r="AF9" s="979"/>
      <c r="AG9" s="979"/>
      <c r="AH9" s="979"/>
      <c r="AI9" s="979"/>
      <c r="AJ9" s="979"/>
      <c r="AK9" s="979"/>
      <c r="AL9" s="979"/>
    </row>
    <row r="10" spans="1:45" ht="30" customHeight="1" x14ac:dyDescent="0.45">
      <c r="A10" s="401"/>
      <c r="B10" s="401"/>
      <c r="C10" s="401"/>
      <c r="D10" s="589"/>
      <c r="E10" s="788" t="s">
        <v>65</v>
      </c>
      <c r="F10" s="791"/>
      <c r="G10" s="784"/>
      <c r="H10" s="784"/>
      <c r="I10" s="784"/>
      <c r="J10" s="790" t="s">
        <v>1</v>
      </c>
      <c r="K10" s="1566" t="s">
        <v>66</v>
      </c>
      <c r="L10" s="1566"/>
      <c r="M10" s="1566"/>
      <c r="N10" s="1566"/>
      <c r="O10" s="1566"/>
      <c r="P10" s="1566"/>
      <c r="Q10" s="1566"/>
      <c r="R10" s="1566"/>
      <c r="S10" s="1566"/>
      <c r="T10" s="1566"/>
      <c r="U10" s="1566"/>
      <c r="V10" s="1566"/>
      <c r="W10" s="1566"/>
      <c r="X10" s="1566"/>
      <c r="Y10" s="789"/>
      <c r="Z10" s="788" t="s">
        <v>4</v>
      </c>
      <c r="AB10" s="787"/>
      <c r="AC10" s="388"/>
      <c r="AD10" s="786"/>
      <c r="AE10" s="1565" t="s">
        <v>293</v>
      </c>
      <c r="AF10" s="1565"/>
      <c r="AG10" s="1565"/>
      <c r="AH10" s="1565"/>
      <c r="AI10" s="1565"/>
      <c r="AJ10" s="1565"/>
      <c r="AK10" s="1565"/>
      <c r="AL10" s="1565"/>
    </row>
    <row r="11" spans="1:45" ht="30" customHeight="1" x14ac:dyDescent="0.5">
      <c r="A11" s="1563" t="s">
        <v>209</v>
      </c>
      <c r="B11" s="1563"/>
      <c r="C11" s="1563"/>
      <c r="D11" s="1563"/>
      <c r="E11" s="788" t="s">
        <v>6</v>
      </c>
      <c r="J11" s="790" t="s">
        <v>1</v>
      </c>
      <c r="K11" s="1566" t="s">
        <v>168</v>
      </c>
      <c r="L11" s="1566"/>
      <c r="M11" s="1566"/>
      <c r="N11" s="1566"/>
      <c r="O11" s="1566"/>
      <c r="P11" s="1566"/>
      <c r="Q11" s="1566"/>
      <c r="R11" s="1566"/>
      <c r="S11" s="1566"/>
      <c r="T11" s="1566"/>
      <c r="U11" s="1566"/>
      <c r="V11" s="1566"/>
      <c r="W11" s="1566"/>
      <c r="X11" s="1566"/>
      <c r="Y11" s="789"/>
      <c r="Z11" s="788" t="s">
        <v>5</v>
      </c>
      <c r="AB11" s="787"/>
      <c r="AC11" s="388"/>
      <c r="AD11" s="786"/>
      <c r="AE11" s="1338" t="s">
        <v>68</v>
      </c>
      <c r="AF11" s="1338"/>
      <c r="AG11" s="1338"/>
      <c r="AH11" s="1338"/>
      <c r="AI11" s="1338"/>
      <c r="AJ11" s="1338"/>
      <c r="AK11" s="1338"/>
      <c r="AL11" s="1338"/>
    </row>
    <row r="12" spans="1:45" ht="30" customHeight="1" x14ac:dyDescent="0.5">
      <c r="A12" s="1574" t="s">
        <v>210</v>
      </c>
      <c r="B12" s="1574"/>
      <c r="C12" s="1574"/>
      <c r="D12" s="1574"/>
      <c r="F12" s="785"/>
      <c r="G12" s="784"/>
      <c r="H12" s="784"/>
      <c r="I12" s="784"/>
      <c r="K12" s="388"/>
      <c r="L12" s="783"/>
      <c r="O12" s="591"/>
      <c r="P12" s="782"/>
      <c r="Q12" s="782"/>
      <c r="R12" s="782"/>
      <c r="S12" s="782"/>
      <c r="T12" s="782"/>
      <c r="U12" s="782"/>
      <c r="V12" s="782"/>
      <c r="W12" s="782"/>
      <c r="X12" s="782"/>
      <c r="Y12" s="781"/>
      <c r="Z12" s="974"/>
    </row>
    <row r="13" spans="1:45" ht="21.75" customHeight="1" thickBot="1" x14ac:dyDescent="0.35">
      <c r="D13" s="378"/>
      <c r="E13" s="378"/>
      <c r="I13" s="581"/>
      <c r="J13" s="780"/>
      <c r="K13" s="376"/>
      <c r="Q13" s="375"/>
      <c r="R13" s="375"/>
      <c r="S13" s="375"/>
      <c r="T13" s="375"/>
      <c r="U13" s="375"/>
      <c r="V13" s="375"/>
    </row>
    <row r="14" spans="1:45" s="779" customFormat="1" ht="45" customHeight="1" thickBot="1" x14ac:dyDescent="0.3">
      <c r="A14" s="1501" t="s">
        <v>69</v>
      </c>
      <c r="B14" s="1575" t="s">
        <v>7</v>
      </c>
      <c r="C14" s="1504"/>
      <c r="D14" s="1576"/>
      <c r="E14" s="1436" t="s">
        <v>70</v>
      </c>
      <c r="F14" s="1504"/>
      <c r="G14" s="1504"/>
      <c r="H14" s="1504"/>
      <c r="I14" s="1504"/>
      <c r="J14" s="1504"/>
      <c r="K14" s="1576"/>
      <c r="L14" s="1436" t="s">
        <v>118</v>
      </c>
      <c r="M14" s="1576"/>
      <c r="N14" s="1436" t="s">
        <v>72</v>
      </c>
      <c r="O14" s="1504"/>
      <c r="P14" s="1504"/>
      <c r="Q14" s="1504"/>
      <c r="R14" s="1504"/>
      <c r="S14" s="1504"/>
      <c r="T14" s="1504"/>
      <c r="U14" s="1576"/>
      <c r="V14" s="1584" t="s">
        <v>9</v>
      </c>
      <c r="W14" s="1492" t="s">
        <v>10</v>
      </c>
      <c r="X14" s="1587"/>
      <c r="Y14" s="1587"/>
      <c r="Z14" s="1587"/>
      <c r="AA14" s="1587"/>
      <c r="AB14" s="1587"/>
      <c r="AC14" s="1587"/>
      <c r="AD14" s="1588"/>
      <c r="AE14" s="1454" t="s">
        <v>73</v>
      </c>
      <c r="AF14" s="1455"/>
      <c r="AG14" s="1455"/>
      <c r="AH14" s="1455"/>
      <c r="AI14" s="1455"/>
      <c r="AJ14" s="1455"/>
      <c r="AK14" s="1455"/>
      <c r="AL14" s="1456"/>
    </row>
    <row r="15" spans="1:45" s="779" customFormat="1" ht="33" customHeight="1" thickBot="1" x14ac:dyDescent="0.3">
      <c r="A15" s="1502"/>
      <c r="B15" s="1577"/>
      <c r="C15" s="1506"/>
      <c r="D15" s="1578"/>
      <c r="E15" s="1581"/>
      <c r="F15" s="1506"/>
      <c r="G15" s="1506"/>
      <c r="H15" s="1506"/>
      <c r="I15" s="1506"/>
      <c r="J15" s="1506"/>
      <c r="K15" s="1578"/>
      <c r="L15" s="1581"/>
      <c r="M15" s="1578"/>
      <c r="N15" s="1581"/>
      <c r="O15" s="1506"/>
      <c r="P15" s="1506"/>
      <c r="Q15" s="1506"/>
      <c r="R15" s="1506"/>
      <c r="S15" s="1506"/>
      <c r="T15" s="1506"/>
      <c r="U15" s="1578"/>
      <c r="V15" s="1585"/>
      <c r="W15" s="1589"/>
      <c r="X15" s="1590"/>
      <c r="Y15" s="1590"/>
      <c r="Z15" s="1590"/>
      <c r="AA15" s="1590"/>
      <c r="AB15" s="1590"/>
      <c r="AC15" s="1590"/>
      <c r="AD15" s="1591"/>
      <c r="AE15" s="1900" t="s">
        <v>296</v>
      </c>
      <c r="AF15" s="1901"/>
      <c r="AG15" s="1901"/>
      <c r="AH15" s="1901"/>
      <c r="AI15" s="1901"/>
      <c r="AJ15" s="1901"/>
      <c r="AK15" s="1901"/>
      <c r="AL15" s="1902"/>
    </row>
    <row r="16" spans="1:45" s="779" customFormat="1" ht="26.25" customHeight="1" thickBot="1" x14ac:dyDescent="0.3">
      <c r="A16" s="1502"/>
      <c r="B16" s="1577"/>
      <c r="C16" s="1506"/>
      <c r="D16" s="1578"/>
      <c r="E16" s="1581"/>
      <c r="F16" s="1506"/>
      <c r="G16" s="1506"/>
      <c r="H16" s="1506"/>
      <c r="I16" s="1506"/>
      <c r="J16" s="1506"/>
      <c r="K16" s="1578"/>
      <c r="L16" s="1525"/>
      <c r="M16" s="1583"/>
      <c r="N16" s="1525"/>
      <c r="O16" s="1526"/>
      <c r="P16" s="1526"/>
      <c r="Q16" s="1526"/>
      <c r="R16" s="1526"/>
      <c r="S16" s="1526"/>
      <c r="T16" s="1526"/>
      <c r="U16" s="1583"/>
      <c r="V16" s="1585"/>
      <c r="W16" s="1592"/>
      <c r="X16" s="1593"/>
      <c r="Y16" s="1593"/>
      <c r="Z16" s="1593"/>
      <c r="AA16" s="1593"/>
      <c r="AB16" s="1593"/>
      <c r="AC16" s="1593"/>
      <c r="AD16" s="1594"/>
      <c r="AE16" s="1903" t="s">
        <v>303</v>
      </c>
      <c r="AF16" s="1904"/>
      <c r="AG16" s="1904"/>
      <c r="AH16" s="1904"/>
      <c r="AI16" s="1904"/>
      <c r="AJ16" s="1904"/>
      <c r="AK16" s="1904"/>
      <c r="AL16" s="1905"/>
    </row>
    <row r="17" spans="1:45" s="779" customFormat="1" ht="30.75" customHeight="1" x14ac:dyDescent="0.25">
      <c r="A17" s="1502"/>
      <c r="B17" s="1577"/>
      <c r="C17" s="1506"/>
      <c r="D17" s="1578"/>
      <c r="E17" s="1581"/>
      <c r="F17" s="1506"/>
      <c r="G17" s="1506"/>
      <c r="H17" s="1506"/>
      <c r="I17" s="1506"/>
      <c r="J17" s="1506"/>
      <c r="K17" s="1578"/>
      <c r="L17" s="1527" t="s">
        <v>11</v>
      </c>
      <c r="M17" s="1596" t="s">
        <v>12</v>
      </c>
      <c r="N17" s="1435" t="s">
        <v>13</v>
      </c>
      <c r="O17" s="1601" t="s">
        <v>14</v>
      </c>
      <c r="P17" s="1602"/>
      <c r="Q17" s="1602"/>
      <c r="R17" s="1602"/>
      <c r="S17" s="1602"/>
      <c r="T17" s="1602"/>
      <c r="U17" s="1603"/>
      <c r="V17" s="1585"/>
      <c r="W17" s="1604" t="s">
        <v>15</v>
      </c>
      <c r="X17" s="1605" t="s">
        <v>16</v>
      </c>
      <c r="Y17" s="1605" t="s">
        <v>17</v>
      </c>
      <c r="Z17" s="1637" t="s">
        <v>18</v>
      </c>
      <c r="AA17" s="1637" t="s">
        <v>19</v>
      </c>
      <c r="AB17" s="1605" t="s">
        <v>74</v>
      </c>
      <c r="AC17" s="1605" t="s">
        <v>20</v>
      </c>
      <c r="AD17" s="1638" t="s">
        <v>21</v>
      </c>
      <c r="AE17" s="1615" t="s">
        <v>49</v>
      </c>
      <c r="AF17" s="1616"/>
      <c r="AG17" s="1616"/>
      <c r="AH17" s="1617"/>
      <c r="AI17" s="1618" t="s">
        <v>50</v>
      </c>
      <c r="AJ17" s="1619"/>
      <c r="AK17" s="1619"/>
      <c r="AL17" s="1620"/>
    </row>
    <row r="18" spans="1:45" s="778" customFormat="1" ht="24.75" customHeight="1" x14ac:dyDescent="0.25">
      <c r="A18" s="1502"/>
      <c r="B18" s="1577"/>
      <c r="C18" s="1506"/>
      <c r="D18" s="1578"/>
      <c r="E18" s="1581"/>
      <c r="F18" s="1506"/>
      <c r="G18" s="1506"/>
      <c r="H18" s="1506"/>
      <c r="I18" s="1506"/>
      <c r="J18" s="1506"/>
      <c r="K18" s="1578"/>
      <c r="L18" s="1528"/>
      <c r="M18" s="1597"/>
      <c r="N18" s="1599"/>
      <c r="O18" s="1621" t="s">
        <v>22</v>
      </c>
      <c r="P18" s="1622"/>
      <c r="Q18" s="1625" t="s">
        <v>89</v>
      </c>
      <c r="R18" s="1626"/>
      <c r="S18" s="1625" t="s">
        <v>90</v>
      </c>
      <c r="T18" s="1626"/>
      <c r="U18" s="1596" t="s">
        <v>35</v>
      </c>
      <c r="V18" s="1585"/>
      <c r="W18" s="1483"/>
      <c r="X18" s="1464"/>
      <c r="Y18" s="1464"/>
      <c r="Z18" s="1426"/>
      <c r="AA18" s="1426"/>
      <c r="AB18" s="1464"/>
      <c r="AC18" s="1464"/>
      <c r="AD18" s="1518"/>
      <c r="AE18" s="1629" t="s">
        <v>32</v>
      </c>
      <c r="AF18" s="1630"/>
      <c r="AG18" s="1630"/>
      <c r="AH18" s="1631"/>
      <c r="AI18" s="1632" t="s">
        <v>53</v>
      </c>
      <c r="AJ18" s="1630"/>
      <c r="AK18" s="1630"/>
      <c r="AL18" s="1633"/>
    </row>
    <row r="19" spans="1:45" s="778" customFormat="1" ht="23.25" customHeight="1" x14ac:dyDescent="0.25">
      <c r="A19" s="1502"/>
      <c r="B19" s="1577"/>
      <c r="C19" s="1506"/>
      <c r="D19" s="1578"/>
      <c r="E19" s="1581"/>
      <c r="F19" s="1506"/>
      <c r="G19" s="1506"/>
      <c r="H19" s="1506"/>
      <c r="I19" s="1506"/>
      <c r="J19" s="1506"/>
      <c r="K19" s="1578"/>
      <c r="L19" s="1528"/>
      <c r="M19" s="1597"/>
      <c r="N19" s="1599"/>
      <c r="O19" s="1623"/>
      <c r="P19" s="1624"/>
      <c r="Q19" s="1627"/>
      <c r="R19" s="1628"/>
      <c r="S19" s="1627"/>
      <c r="T19" s="1628"/>
      <c r="U19" s="1597"/>
      <c r="V19" s="1585"/>
      <c r="W19" s="1483"/>
      <c r="X19" s="1464"/>
      <c r="Y19" s="1464"/>
      <c r="Z19" s="1426"/>
      <c r="AA19" s="1426"/>
      <c r="AB19" s="1464"/>
      <c r="AC19" s="1464"/>
      <c r="AD19" s="1518"/>
      <c r="AE19" s="1634" t="s">
        <v>13</v>
      </c>
      <c r="AF19" s="1608" t="s">
        <v>23</v>
      </c>
      <c r="AG19" s="1609"/>
      <c r="AH19" s="1636"/>
      <c r="AI19" s="1606" t="s">
        <v>13</v>
      </c>
      <c r="AJ19" s="1608" t="s">
        <v>23</v>
      </c>
      <c r="AK19" s="1609"/>
      <c r="AL19" s="1610"/>
    </row>
    <row r="20" spans="1:45" s="778" customFormat="1" ht="210.75" customHeight="1" thickBot="1" x14ac:dyDescent="0.3">
      <c r="A20" s="1503"/>
      <c r="B20" s="1579"/>
      <c r="C20" s="1508"/>
      <c r="D20" s="1580"/>
      <c r="E20" s="1582"/>
      <c r="F20" s="1508"/>
      <c r="G20" s="1508"/>
      <c r="H20" s="1508"/>
      <c r="I20" s="1508"/>
      <c r="J20" s="1508"/>
      <c r="K20" s="1580"/>
      <c r="L20" s="1529"/>
      <c r="M20" s="1598"/>
      <c r="N20" s="1600"/>
      <c r="O20" s="577" t="s">
        <v>77</v>
      </c>
      <c r="P20" s="577" t="s">
        <v>78</v>
      </c>
      <c r="Q20" s="577" t="s">
        <v>77</v>
      </c>
      <c r="R20" s="577" t="s">
        <v>78</v>
      </c>
      <c r="S20" s="577" t="s">
        <v>77</v>
      </c>
      <c r="T20" s="577" t="s">
        <v>78</v>
      </c>
      <c r="U20" s="1598"/>
      <c r="V20" s="1586"/>
      <c r="W20" s="1484"/>
      <c r="X20" s="1465"/>
      <c r="Y20" s="1465"/>
      <c r="Z20" s="1427"/>
      <c r="AA20" s="1427"/>
      <c r="AB20" s="1465"/>
      <c r="AC20" s="1465"/>
      <c r="AD20" s="1639"/>
      <c r="AE20" s="1635"/>
      <c r="AF20" s="986" t="s">
        <v>22</v>
      </c>
      <c r="AG20" s="986" t="s">
        <v>24</v>
      </c>
      <c r="AH20" s="986" t="s">
        <v>36</v>
      </c>
      <c r="AI20" s="1607"/>
      <c r="AJ20" s="986" t="s">
        <v>22</v>
      </c>
      <c r="AK20" s="986" t="s">
        <v>24</v>
      </c>
      <c r="AL20" s="985" t="s">
        <v>36</v>
      </c>
    </row>
    <row r="21" spans="1:45" s="575" customFormat="1" ht="27.75" customHeight="1" thickBot="1" x14ac:dyDescent="0.3">
      <c r="A21" s="773">
        <v>1</v>
      </c>
      <c r="B21" s="1611">
        <v>2</v>
      </c>
      <c r="C21" s="1455"/>
      <c r="D21" s="1456"/>
      <c r="E21" s="1454">
        <v>3</v>
      </c>
      <c r="F21" s="1455"/>
      <c r="G21" s="1455"/>
      <c r="H21" s="1455"/>
      <c r="I21" s="1455"/>
      <c r="J21" s="1455"/>
      <c r="K21" s="1456"/>
      <c r="L21" s="777">
        <v>4</v>
      </c>
      <c r="M21" s="776">
        <v>5</v>
      </c>
      <c r="N21" s="775">
        <v>6</v>
      </c>
      <c r="O21" s="770">
        <v>7</v>
      </c>
      <c r="P21" s="771">
        <v>8</v>
      </c>
      <c r="Q21" s="770">
        <v>9</v>
      </c>
      <c r="R21" s="771">
        <v>10</v>
      </c>
      <c r="S21" s="770">
        <v>11</v>
      </c>
      <c r="T21" s="771">
        <v>12</v>
      </c>
      <c r="U21" s="774">
        <v>13</v>
      </c>
      <c r="V21" s="977">
        <v>14</v>
      </c>
      <c r="W21" s="773">
        <v>15</v>
      </c>
      <c r="X21" s="771">
        <v>16</v>
      </c>
      <c r="Y21" s="770">
        <v>17</v>
      </c>
      <c r="Z21" s="771">
        <v>18</v>
      </c>
      <c r="AA21" s="770">
        <v>19</v>
      </c>
      <c r="AB21" s="771">
        <v>20</v>
      </c>
      <c r="AC21" s="770">
        <v>21</v>
      </c>
      <c r="AD21" s="769">
        <v>22</v>
      </c>
      <c r="AE21" s="772">
        <v>23</v>
      </c>
      <c r="AF21" s="771">
        <v>24</v>
      </c>
      <c r="AG21" s="770">
        <v>25</v>
      </c>
      <c r="AH21" s="771">
        <v>26</v>
      </c>
      <c r="AI21" s="770">
        <v>27</v>
      </c>
      <c r="AJ21" s="771">
        <v>28</v>
      </c>
      <c r="AK21" s="770">
        <v>29</v>
      </c>
      <c r="AL21" s="769">
        <v>30</v>
      </c>
    </row>
    <row r="22" spans="1:45" s="575" customFormat="1" ht="37.5" customHeight="1" thickBot="1" x14ac:dyDescent="0.3">
      <c r="A22" s="1612" t="s">
        <v>33</v>
      </c>
      <c r="B22" s="1613"/>
      <c r="C22" s="1613"/>
      <c r="D22" s="1613"/>
      <c r="E22" s="1613"/>
      <c r="F22" s="1613"/>
      <c r="G22" s="1613"/>
      <c r="H22" s="1613"/>
      <c r="I22" s="1613"/>
      <c r="J22" s="1613"/>
      <c r="K22" s="1613"/>
      <c r="L22" s="1613"/>
      <c r="M22" s="1613"/>
      <c r="N22" s="1613"/>
      <c r="O22" s="1613"/>
      <c r="P22" s="1613"/>
      <c r="Q22" s="1613"/>
      <c r="R22" s="1613"/>
      <c r="S22" s="1613"/>
      <c r="T22" s="1613"/>
      <c r="U22" s="1613"/>
      <c r="V22" s="1613"/>
      <c r="W22" s="1613"/>
      <c r="X22" s="1613"/>
      <c r="Y22" s="1613"/>
      <c r="Z22" s="1613"/>
      <c r="AA22" s="1613"/>
      <c r="AB22" s="1613"/>
      <c r="AC22" s="1613"/>
      <c r="AD22" s="1613"/>
      <c r="AE22" s="1613"/>
      <c r="AF22" s="1613"/>
      <c r="AG22" s="1613"/>
      <c r="AH22" s="1613"/>
      <c r="AI22" s="1613"/>
      <c r="AJ22" s="1613"/>
      <c r="AK22" s="1613"/>
      <c r="AL22" s="1614"/>
      <c r="AM22" s="768"/>
      <c r="AP22" s="768"/>
      <c r="AQ22" s="768"/>
      <c r="AR22" s="768"/>
      <c r="AS22" s="768"/>
    </row>
    <row r="23" spans="1:45" s="575" customFormat="1" ht="30" customHeight="1" thickBot="1" x14ac:dyDescent="0.3">
      <c r="A23" s="1612" t="s">
        <v>91</v>
      </c>
      <c r="B23" s="1613"/>
      <c r="C23" s="1613"/>
      <c r="D23" s="1613"/>
      <c r="E23" s="1613"/>
      <c r="F23" s="1613"/>
      <c r="G23" s="1613"/>
      <c r="H23" s="1613"/>
      <c r="I23" s="1613"/>
      <c r="J23" s="1613"/>
      <c r="K23" s="1613"/>
      <c r="L23" s="1613"/>
      <c r="M23" s="1613"/>
      <c r="N23" s="1613"/>
      <c r="O23" s="1613"/>
      <c r="P23" s="1613"/>
      <c r="Q23" s="1613"/>
      <c r="R23" s="1613"/>
      <c r="S23" s="1613"/>
      <c r="T23" s="1613"/>
      <c r="U23" s="1613"/>
      <c r="V23" s="1613"/>
      <c r="W23" s="1613"/>
      <c r="X23" s="1613"/>
      <c r="Y23" s="1613"/>
      <c r="Z23" s="1613"/>
      <c r="AA23" s="1613"/>
      <c r="AB23" s="1613"/>
      <c r="AC23" s="1613"/>
      <c r="AD23" s="1613"/>
      <c r="AE23" s="1613"/>
      <c r="AF23" s="1613"/>
      <c r="AG23" s="1613"/>
      <c r="AH23" s="1613"/>
      <c r="AI23" s="1613"/>
      <c r="AJ23" s="1613"/>
      <c r="AK23" s="1613"/>
      <c r="AL23" s="1614"/>
    </row>
    <row r="24" spans="1:45" s="388" customFormat="1" ht="59.25" customHeight="1" x14ac:dyDescent="0.4">
      <c r="A24" s="534">
        <v>1</v>
      </c>
      <c r="B24" s="1552" t="s">
        <v>187</v>
      </c>
      <c r="C24" s="1329"/>
      <c r="D24" s="1330"/>
      <c r="E24" s="1669" t="s">
        <v>168</v>
      </c>
      <c r="F24" s="1669"/>
      <c r="G24" s="1669"/>
      <c r="H24" s="1669"/>
      <c r="I24" s="1669"/>
      <c r="J24" s="1669"/>
      <c r="K24" s="1669"/>
      <c r="L24" s="711">
        <v>4</v>
      </c>
      <c r="M24" s="728">
        <v>120</v>
      </c>
      <c r="N24" s="711">
        <v>72</v>
      </c>
      <c r="O24" s="710">
        <v>36</v>
      </c>
      <c r="P24" s="710"/>
      <c r="Q24" s="710">
        <v>18</v>
      </c>
      <c r="R24" s="710"/>
      <c r="S24" s="710">
        <v>18</v>
      </c>
      <c r="T24" s="710"/>
      <c r="U24" s="717"/>
      <c r="V24" s="712">
        <v>48</v>
      </c>
      <c r="W24" s="711"/>
      <c r="X24" s="710">
        <v>6</v>
      </c>
      <c r="Y24" s="710"/>
      <c r="Z24" s="710"/>
      <c r="AA24" s="710"/>
      <c r="AB24" s="710"/>
      <c r="AC24" s="709"/>
      <c r="AD24" s="709"/>
      <c r="AE24" s="711"/>
      <c r="AF24" s="710"/>
      <c r="AG24" s="724"/>
      <c r="AH24" s="710"/>
      <c r="AI24" s="711">
        <v>8</v>
      </c>
      <c r="AJ24" s="710">
        <v>4</v>
      </c>
      <c r="AK24" s="710">
        <v>2</v>
      </c>
      <c r="AL24" s="717">
        <v>2</v>
      </c>
      <c r="AN24" s="697"/>
      <c r="AO24" s="697"/>
    </row>
    <row r="25" spans="1:45" s="388" customFormat="1" ht="69" customHeight="1" thickBot="1" x14ac:dyDescent="0.45">
      <c r="A25" s="825">
        <v>2</v>
      </c>
      <c r="B25" s="1552" t="s">
        <v>322</v>
      </c>
      <c r="C25" s="1329"/>
      <c r="D25" s="1330"/>
      <c r="E25" s="1908" t="s">
        <v>325</v>
      </c>
      <c r="F25" s="1908"/>
      <c r="G25" s="1908"/>
      <c r="H25" s="1908"/>
      <c r="I25" s="1908"/>
      <c r="J25" s="891"/>
      <c r="K25" s="891"/>
      <c r="L25" s="711" t="s">
        <v>320</v>
      </c>
      <c r="M25" s="751" t="s">
        <v>321</v>
      </c>
      <c r="N25" s="721"/>
      <c r="O25" s="721"/>
      <c r="P25" s="721"/>
      <c r="Q25" s="721"/>
      <c r="R25" s="721"/>
      <c r="S25" s="721"/>
      <c r="T25" s="745"/>
      <c r="U25" s="1007"/>
      <c r="V25" s="749"/>
      <c r="W25" s="741"/>
      <c r="X25" s="721"/>
      <c r="Y25" s="721"/>
      <c r="Z25" s="721"/>
      <c r="AA25" s="721"/>
      <c r="AB25" s="721"/>
      <c r="AC25" s="745"/>
      <c r="AD25" s="743"/>
      <c r="AE25" s="741"/>
      <c r="AF25" s="721"/>
      <c r="AG25" s="892"/>
      <c r="AH25" s="710"/>
      <c r="AI25" s="711"/>
      <c r="AJ25" s="715"/>
      <c r="AK25" s="715"/>
      <c r="AL25" s="715"/>
      <c r="AN25" s="697"/>
      <c r="AO25" s="697"/>
    </row>
    <row r="26" spans="1:45" s="388" customFormat="1" ht="49.5" customHeight="1" thickBot="1" x14ac:dyDescent="0.45">
      <c r="A26" s="534">
        <v>3</v>
      </c>
      <c r="B26" s="1909" t="s">
        <v>323</v>
      </c>
      <c r="C26" s="1662"/>
      <c r="D26" s="1663"/>
      <c r="E26" s="1910" t="s">
        <v>92</v>
      </c>
      <c r="F26" s="1910"/>
      <c r="G26" s="1910"/>
      <c r="H26" s="1910"/>
      <c r="I26" s="1910"/>
      <c r="J26" s="993"/>
      <c r="K26" s="1002"/>
      <c r="L26" s="741" t="s">
        <v>320</v>
      </c>
      <c r="M26" s="747" t="s">
        <v>321</v>
      </c>
      <c r="N26" s="1008"/>
      <c r="O26" s="1008"/>
      <c r="P26" s="1008"/>
      <c r="Q26" s="1008"/>
      <c r="R26" s="1008"/>
      <c r="S26" s="1008"/>
      <c r="T26" s="1008"/>
      <c r="U26" s="1007"/>
      <c r="V26" s="1009"/>
      <c r="W26" s="746"/>
      <c r="X26" s="1008"/>
      <c r="Y26" s="1008"/>
      <c r="Z26" s="1008"/>
      <c r="AA26" s="1008"/>
      <c r="AB26" s="1008"/>
      <c r="AC26" s="745"/>
      <c r="AD26" s="1010"/>
      <c r="AE26" s="746"/>
      <c r="AF26" s="1008"/>
      <c r="AG26" s="1011"/>
      <c r="AH26" s="721"/>
      <c r="AI26" s="741"/>
      <c r="AJ26" s="721"/>
      <c r="AK26" s="721"/>
      <c r="AL26" s="893"/>
      <c r="AN26" s="697"/>
      <c r="AO26" s="697"/>
    </row>
    <row r="27" spans="1:45" s="388" customFormat="1" ht="73.5" customHeight="1" thickBot="1" x14ac:dyDescent="0.45">
      <c r="A27" s="1340" t="s">
        <v>123</v>
      </c>
      <c r="B27" s="1342"/>
      <c r="C27" s="1342"/>
      <c r="D27" s="1342"/>
      <c r="E27" s="1342"/>
      <c r="F27" s="1342"/>
      <c r="G27" s="1342"/>
      <c r="H27" s="1342"/>
      <c r="I27" s="1342"/>
      <c r="J27" s="1342"/>
      <c r="K27" s="1646"/>
      <c r="L27" s="695">
        <v>4</v>
      </c>
      <c r="M27" s="695">
        <f>SUM(M24:M24)</f>
        <v>120</v>
      </c>
      <c r="N27" s="695">
        <f>SUM(N24:N24)</f>
        <v>72</v>
      </c>
      <c r="O27" s="695">
        <f>SUM(O24:O24)</f>
        <v>36</v>
      </c>
      <c r="P27" s="695"/>
      <c r="Q27" s="695">
        <f>SUM(Q24:Q24)</f>
        <v>18</v>
      </c>
      <c r="R27" s="695"/>
      <c r="S27" s="695">
        <f>SUM(S24:S24)</f>
        <v>18</v>
      </c>
      <c r="T27" s="695"/>
      <c r="U27" s="695"/>
      <c r="V27" s="695">
        <f>SUM(V24:V24)</f>
        <v>48</v>
      </c>
      <c r="W27" s="695"/>
      <c r="X27" s="695">
        <v>1</v>
      </c>
      <c r="Y27" s="695"/>
      <c r="Z27" s="695"/>
      <c r="AA27" s="695"/>
      <c r="AB27" s="695"/>
      <c r="AC27" s="695"/>
      <c r="AD27" s="695"/>
      <c r="AE27" s="695"/>
      <c r="AF27" s="695"/>
      <c r="AG27" s="695"/>
      <c r="AH27" s="695"/>
      <c r="AI27" s="695">
        <f>SUM(AI24)</f>
        <v>8</v>
      </c>
      <c r="AJ27" s="695">
        <f>SUM(AJ24:AJ24)</f>
        <v>4</v>
      </c>
      <c r="AK27" s="695">
        <f>SUM(AK24:AK24)</f>
        <v>2</v>
      </c>
      <c r="AL27" s="694">
        <f>SUM(AL24:AL24)</f>
        <v>2</v>
      </c>
      <c r="AN27" s="697"/>
      <c r="AO27" s="697"/>
    </row>
    <row r="28" spans="1:45" s="388" customFormat="1" ht="49.5" customHeight="1" thickBot="1" x14ac:dyDescent="0.45">
      <c r="A28" s="1911" t="s">
        <v>124</v>
      </c>
      <c r="B28" s="1398"/>
      <c r="C28" s="1398"/>
      <c r="D28" s="1398"/>
      <c r="E28" s="1561"/>
      <c r="F28" s="1561"/>
      <c r="G28" s="1561"/>
      <c r="H28" s="1561"/>
      <c r="I28" s="1561"/>
      <c r="J28" s="1398"/>
      <c r="K28" s="1398"/>
      <c r="L28" s="1561"/>
      <c r="M28" s="1561"/>
      <c r="N28" s="1561"/>
      <c r="O28" s="1561"/>
      <c r="P28" s="1561"/>
      <c r="Q28" s="1561"/>
      <c r="R28" s="1561"/>
      <c r="S28" s="1561"/>
      <c r="T28" s="1561"/>
      <c r="U28" s="1561"/>
      <c r="V28" s="1561"/>
      <c r="W28" s="1561"/>
      <c r="X28" s="1561"/>
      <c r="Y28" s="1561"/>
      <c r="Z28" s="1561"/>
      <c r="AA28" s="1561"/>
      <c r="AB28" s="1561"/>
      <c r="AC28" s="1561"/>
      <c r="AD28" s="1561"/>
      <c r="AE28" s="1561"/>
      <c r="AF28" s="1561"/>
      <c r="AG28" s="1561"/>
      <c r="AH28" s="1561"/>
      <c r="AI28" s="1561"/>
      <c r="AJ28" s="1561"/>
      <c r="AK28" s="1561"/>
      <c r="AL28" s="1560"/>
      <c r="AN28" s="697"/>
      <c r="AO28" s="697"/>
    </row>
    <row r="29" spans="1:45" s="395" customFormat="1" ht="70.5" customHeight="1" thickBot="1" x14ac:dyDescent="0.45">
      <c r="A29" s="463">
        <v>4</v>
      </c>
      <c r="B29" s="1881" t="s">
        <v>368</v>
      </c>
      <c r="C29" s="1829"/>
      <c r="D29" s="1043">
        <v>6</v>
      </c>
      <c r="E29" s="1916" t="s">
        <v>310</v>
      </c>
      <c r="F29" s="1917"/>
      <c r="G29" s="1917"/>
      <c r="H29" s="1917"/>
      <c r="I29" s="1917"/>
      <c r="J29" s="1037"/>
      <c r="K29" s="1037"/>
      <c r="L29" s="463">
        <v>1.5</v>
      </c>
      <c r="M29" s="463">
        <v>45</v>
      </c>
      <c r="N29" s="463">
        <v>36</v>
      </c>
      <c r="O29" s="463"/>
      <c r="P29" s="463"/>
      <c r="Q29" s="463">
        <v>36</v>
      </c>
      <c r="R29" s="463"/>
      <c r="S29" s="463"/>
      <c r="T29" s="463"/>
      <c r="U29" s="463"/>
      <c r="V29" s="463">
        <v>9</v>
      </c>
      <c r="W29" s="812"/>
      <c r="X29" s="812">
        <v>5</v>
      </c>
      <c r="Y29" s="812"/>
      <c r="Z29" s="812"/>
      <c r="AA29" s="812"/>
      <c r="AB29" s="812"/>
      <c r="AC29" s="812"/>
      <c r="AD29" s="812"/>
      <c r="AE29" s="812">
        <v>2</v>
      </c>
      <c r="AF29" s="812"/>
      <c r="AG29" s="812">
        <v>2</v>
      </c>
      <c r="AH29" s="812"/>
      <c r="AI29" s="812"/>
      <c r="AJ29" s="812"/>
      <c r="AK29" s="812"/>
      <c r="AL29" s="940"/>
      <c r="AN29" s="692"/>
      <c r="AO29" s="692"/>
      <c r="AP29" s="388"/>
      <c r="AQ29" s="388"/>
      <c r="AR29" s="388"/>
      <c r="AS29" s="388"/>
    </row>
    <row r="30" spans="1:45" s="760" customFormat="1" ht="107.25" customHeight="1" thickBot="1" x14ac:dyDescent="0.45">
      <c r="A30" s="810">
        <v>5</v>
      </c>
      <c r="B30" s="1879" t="s">
        <v>367</v>
      </c>
      <c r="C30" s="1880"/>
      <c r="D30" s="988">
        <v>6</v>
      </c>
      <c r="E30" s="1927" t="s">
        <v>310</v>
      </c>
      <c r="F30" s="1928"/>
      <c r="G30" s="1928"/>
      <c r="H30" s="1928"/>
      <c r="I30" s="1928"/>
      <c r="J30" s="1395"/>
      <c r="K30" s="1396"/>
      <c r="L30" s="942">
        <v>2</v>
      </c>
      <c r="M30" s="941">
        <f>30*L30</f>
        <v>60</v>
      </c>
      <c r="N30" s="942">
        <f>O30+Q30+S30</f>
        <v>36</v>
      </c>
      <c r="O30" s="943"/>
      <c r="P30" s="943"/>
      <c r="Q30" s="943">
        <v>36</v>
      </c>
      <c r="R30" s="943"/>
      <c r="S30" s="943"/>
      <c r="T30" s="943"/>
      <c r="U30" s="943"/>
      <c r="V30" s="944">
        <f>M30-N30</f>
        <v>24</v>
      </c>
      <c r="W30" s="739"/>
      <c r="X30" s="945">
        <v>5</v>
      </c>
      <c r="Y30" s="945"/>
      <c r="Z30" s="945"/>
      <c r="AA30" s="945"/>
      <c r="AB30" s="945"/>
      <c r="AC30" s="945"/>
      <c r="AD30" s="941"/>
      <c r="AE30" s="942">
        <f>AF30+AG30+AH30</f>
        <v>2</v>
      </c>
      <c r="AF30" s="907"/>
      <c r="AG30" s="907">
        <v>2</v>
      </c>
      <c r="AH30" s="944"/>
      <c r="AI30" s="739"/>
      <c r="AJ30" s="907"/>
      <c r="AK30" s="907"/>
      <c r="AL30" s="766"/>
      <c r="AN30" s="761"/>
      <c r="AO30" s="761"/>
      <c r="AP30" s="388"/>
      <c r="AQ30" s="388"/>
      <c r="AR30" s="388"/>
      <c r="AS30" s="388"/>
    </row>
    <row r="31" spans="1:45" s="760" customFormat="1" ht="107.25" customHeight="1" thickBot="1" x14ac:dyDescent="0.45">
      <c r="A31" s="879">
        <v>6</v>
      </c>
      <c r="B31" s="1881" t="s">
        <v>366</v>
      </c>
      <c r="C31" s="1829"/>
      <c r="D31" s="1935"/>
      <c r="E31" s="1699" t="s">
        <v>37</v>
      </c>
      <c r="F31" s="1936"/>
      <c r="G31" s="1936"/>
      <c r="H31" s="1936"/>
      <c r="I31" s="1936"/>
      <c r="J31" s="1040"/>
      <c r="K31" s="1041"/>
      <c r="L31" s="695">
        <v>2.5</v>
      </c>
      <c r="M31" s="695">
        <v>75</v>
      </c>
      <c r="N31" s="695">
        <v>72</v>
      </c>
      <c r="O31" s="695"/>
      <c r="P31" s="695"/>
      <c r="Q31" s="695">
        <v>72</v>
      </c>
      <c r="R31" s="695"/>
      <c r="S31" s="695"/>
      <c r="T31" s="695"/>
      <c r="U31" s="695"/>
      <c r="V31" s="695">
        <v>3</v>
      </c>
      <c r="W31" s="695"/>
      <c r="X31" s="695">
        <v>5</v>
      </c>
      <c r="Y31" s="695"/>
      <c r="Z31" s="695"/>
      <c r="AA31" s="695"/>
      <c r="AB31" s="695"/>
      <c r="AC31" s="695"/>
      <c r="AD31" s="695"/>
      <c r="AE31" s="695">
        <v>2</v>
      </c>
      <c r="AF31" s="695"/>
      <c r="AG31" s="695">
        <v>1</v>
      </c>
      <c r="AH31" s="695"/>
      <c r="AI31" s="695">
        <v>4</v>
      </c>
      <c r="AJ31" s="695"/>
      <c r="AK31" s="694">
        <v>4</v>
      </c>
      <c r="AL31" s="1042"/>
      <c r="AN31" s="761"/>
      <c r="AO31" s="761"/>
      <c r="AP31" s="388"/>
      <c r="AQ31" s="388"/>
      <c r="AR31" s="388"/>
      <c r="AS31" s="388"/>
    </row>
    <row r="32" spans="1:45" s="760" customFormat="1" ht="37.5" customHeight="1" thickBot="1" x14ac:dyDescent="0.45">
      <c r="A32" s="1340" t="s">
        <v>123</v>
      </c>
      <c r="B32" s="1342"/>
      <c r="C32" s="1342"/>
      <c r="D32" s="1342"/>
      <c r="E32" s="1342"/>
      <c r="F32" s="1342"/>
      <c r="G32" s="1342"/>
      <c r="H32" s="1342"/>
      <c r="I32" s="1342"/>
      <c r="J32" s="1342"/>
      <c r="K32" s="1646"/>
      <c r="L32" s="765">
        <v>3.5</v>
      </c>
      <c r="M32" s="765">
        <v>105</v>
      </c>
      <c r="N32" s="765">
        <v>72</v>
      </c>
      <c r="O32" s="765"/>
      <c r="P32" s="765"/>
      <c r="Q32" s="765">
        <v>72</v>
      </c>
      <c r="R32" s="765"/>
      <c r="S32" s="765"/>
      <c r="T32" s="765"/>
      <c r="U32" s="765"/>
      <c r="V32" s="765">
        <v>33</v>
      </c>
      <c r="W32" s="765"/>
      <c r="X32" s="765">
        <v>2</v>
      </c>
      <c r="Y32" s="765"/>
      <c r="Z32" s="765"/>
      <c r="AA32" s="765"/>
      <c r="AB32" s="765"/>
      <c r="AC32" s="765"/>
      <c r="AD32" s="765"/>
      <c r="AE32" s="765">
        <v>4</v>
      </c>
      <c r="AF32" s="765"/>
      <c r="AG32" s="765">
        <v>4</v>
      </c>
      <c r="AH32" s="765"/>
      <c r="AI32" s="765"/>
      <c r="AJ32" s="765"/>
      <c r="AK32" s="765"/>
      <c r="AL32" s="764"/>
      <c r="AN32" s="761"/>
      <c r="AO32" s="761"/>
      <c r="AP32" s="388"/>
      <c r="AQ32" s="388"/>
      <c r="AR32" s="388"/>
      <c r="AS32" s="388"/>
    </row>
    <row r="33" spans="1:45" s="388" customFormat="1" ht="45.75" customHeight="1" thickBot="1" x14ac:dyDescent="0.45">
      <c r="A33" s="1929" t="s">
        <v>352</v>
      </c>
      <c r="B33" s="1930"/>
      <c r="C33" s="1930"/>
      <c r="D33" s="1930"/>
      <c r="E33" s="1930"/>
      <c r="F33" s="1930"/>
      <c r="G33" s="1930"/>
      <c r="H33" s="1930"/>
      <c r="I33" s="1930"/>
      <c r="J33" s="1930"/>
      <c r="K33" s="1930"/>
      <c r="L33" s="1930"/>
      <c r="M33" s="1930"/>
      <c r="N33" s="1930"/>
      <c r="O33" s="1930"/>
      <c r="P33" s="1930"/>
      <c r="Q33" s="1930"/>
      <c r="R33" s="1930"/>
      <c r="S33" s="1930"/>
      <c r="T33" s="1930"/>
      <c r="U33" s="1930"/>
      <c r="V33" s="1930"/>
      <c r="W33" s="1930"/>
      <c r="X33" s="1930"/>
      <c r="Y33" s="1930"/>
      <c r="Z33" s="1930"/>
      <c r="AA33" s="1930"/>
      <c r="AB33" s="1930"/>
      <c r="AC33" s="1930"/>
      <c r="AD33" s="1930"/>
      <c r="AE33" s="1930"/>
      <c r="AF33" s="1930"/>
      <c r="AG33" s="1930"/>
      <c r="AH33" s="1930"/>
      <c r="AI33" s="1930"/>
      <c r="AJ33" s="1930"/>
      <c r="AK33" s="1930"/>
      <c r="AL33" s="1931"/>
      <c r="AN33" s="697"/>
      <c r="AO33" s="697"/>
    </row>
    <row r="34" spans="1:45" s="395" customFormat="1" ht="39.75" customHeight="1" thickBot="1" x14ac:dyDescent="0.45">
      <c r="A34" s="1012"/>
      <c r="B34" s="1932" t="s">
        <v>361</v>
      </c>
      <c r="C34" s="1932"/>
      <c r="D34" s="1933"/>
      <c r="E34" s="1932"/>
      <c r="F34" s="1932"/>
      <c r="G34" s="1932"/>
      <c r="H34" s="1932"/>
      <c r="I34" s="1932"/>
      <c r="J34" s="1013"/>
      <c r="K34" s="1013"/>
      <c r="L34" s="694"/>
      <c r="M34" s="1014"/>
      <c r="N34" s="1015"/>
      <c r="O34" s="1016"/>
      <c r="P34" s="1016"/>
      <c r="Q34" s="1016"/>
      <c r="R34" s="1016"/>
      <c r="S34" s="1016"/>
      <c r="T34" s="1016"/>
      <c r="U34" s="1017"/>
      <c r="V34" s="694"/>
      <c r="W34" s="1015"/>
      <c r="X34" s="1016"/>
      <c r="Y34" s="1016"/>
      <c r="Z34" s="1016"/>
      <c r="AA34" s="1016"/>
      <c r="AB34" s="1016"/>
      <c r="AC34" s="1016"/>
      <c r="AD34" s="1016"/>
      <c r="AE34" s="1016"/>
      <c r="AF34" s="1016"/>
      <c r="AG34" s="1016"/>
      <c r="AH34" s="1016"/>
      <c r="AI34" s="1016"/>
      <c r="AJ34" s="1016"/>
      <c r="AK34" s="1016"/>
      <c r="AL34" s="1018"/>
      <c r="AN34" s="692"/>
      <c r="AO34" s="692"/>
      <c r="AP34" s="388"/>
      <c r="AQ34" s="388"/>
      <c r="AR34" s="388"/>
      <c r="AS34" s="388"/>
    </row>
    <row r="35" spans="1:45" s="395" customFormat="1" ht="75.75" customHeight="1" thickBot="1" x14ac:dyDescent="0.45">
      <c r="A35" s="1019">
        <v>7</v>
      </c>
      <c r="B35" s="1934" t="s">
        <v>353</v>
      </c>
      <c r="C35" s="1898"/>
      <c r="D35" s="473">
        <v>6</v>
      </c>
      <c r="E35" s="1934" t="s">
        <v>154</v>
      </c>
      <c r="F35" s="1898"/>
      <c r="G35" s="1898"/>
      <c r="H35" s="1898"/>
      <c r="I35" s="1898"/>
      <c r="J35" s="1020"/>
      <c r="K35" s="1021"/>
      <c r="L35" s="695">
        <v>2</v>
      </c>
      <c r="M35" s="695">
        <v>60</v>
      </c>
      <c r="N35" s="695">
        <v>36</v>
      </c>
      <c r="O35" s="695">
        <v>18</v>
      </c>
      <c r="P35" s="695"/>
      <c r="Q35" s="695">
        <v>18</v>
      </c>
      <c r="R35" s="695"/>
      <c r="S35" s="695"/>
      <c r="T35" s="695"/>
      <c r="U35" s="695"/>
      <c r="V35" s="695">
        <v>24</v>
      </c>
      <c r="W35" s="695"/>
      <c r="X35" s="695">
        <v>5</v>
      </c>
      <c r="Y35" s="695"/>
      <c r="Z35" s="695"/>
      <c r="AA35" s="695"/>
      <c r="AB35" s="695"/>
      <c r="AC35" s="695"/>
      <c r="AD35" s="695"/>
      <c r="AE35" s="695">
        <v>2</v>
      </c>
      <c r="AF35" s="695">
        <v>1</v>
      </c>
      <c r="AG35" s="695">
        <v>1</v>
      </c>
      <c r="AH35" s="695"/>
      <c r="AI35" s="695"/>
      <c r="AJ35" s="695"/>
      <c r="AK35" s="694"/>
      <c r="AL35" s="764"/>
      <c r="AN35" s="692"/>
      <c r="AO35" s="692"/>
      <c r="AP35" s="388"/>
      <c r="AQ35" s="388"/>
      <c r="AR35" s="388"/>
      <c r="AS35" s="388"/>
    </row>
    <row r="36" spans="1:45" s="395" customFormat="1" ht="39.75" customHeight="1" thickBot="1" x14ac:dyDescent="0.45">
      <c r="A36" s="1918" t="s">
        <v>365</v>
      </c>
      <c r="B36" s="1918"/>
      <c r="C36" s="1918"/>
      <c r="D36" s="1918"/>
      <c r="E36" s="1918"/>
      <c r="F36" s="1918"/>
      <c r="G36" s="1918"/>
      <c r="H36" s="1918"/>
      <c r="I36" s="1918"/>
      <c r="J36" s="1918"/>
      <c r="K36" s="1918"/>
      <c r="L36" s="1918"/>
      <c r="M36" s="1918"/>
      <c r="N36" s="1918"/>
      <c r="O36" s="1918"/>
      <c r="P36" s="1918"/>
      <c r="Q36" s="1918"/>
      <c r="R36" s="1918"/>
      <c r="S36" s="1918"/>
      <c r="T36" s="1918"/>
      <c r="U36" s="1918"/>
      <c r="V36" s="1918"/>
      <c r="W36" s="1918"/>
      <c r="X36" s="1918"/>
      <c r="Y36" s="1918"/>
      <c r="Z36" s="1918"/>
      <c r="AA36" s="1918"/>
      <c r="AB36" s="1918"/>
      <c r="AC36" s="1918"/>
      <c r="AD36" s="1918"/>
      <c r="AE36" s="1918"/>
      <c r="AF36" s="1918"/>
      <c r="AG36" s="1918"/>
      <c r="AH36" s="1918"/>
      <c r="AI36" s="1918"/>
      <c r="AJ36" s="1918"/>
      <c r="AK36" s="1918"/>
      <c r="AL36" s="1919"/>
      <c r="AN36" s="692"/>
      <c r="AO36" s="692"/>
      <c r="AP36" s="388"/>
      <c r="AQ36" s="388"/>
      <c r="AR36" s="388"/>
      <c r="AS36" s="388"/>
    </row>
    <row r="37" spans="1:45" s="395" customFormat="1" ht="47.25" customHeight="1" thickBot="1" x14ac:dyDescent="0.45">
      <c r="A37" s="1912" t="s">
        <v>125</v>
      </c>
      <c r="B37" s="1913"/>
      <c r="C37" s="1913"/>
      <c r="D37" s="1913"/>
      <c r="E37" s="1913"/>
      <c r="F37" s="1913"/>
      <c r="G37" s="1913"/>
      <c r="H37" s="1913"/>
      <c r="I37" s="1913"/>
      <c r="J37" s="1914"/>
      <c r="K37" s="1915"/>
      <c r="L37" s="763">
        <f>SUM(L27,L32,L35,L31)</f>
        <v>12</v>
      </c>
      <c r="M37" s="696">
        <f>SUM(M27,M32,M35,M31)</f>
        <v>360</v>
      </c>
      <c r="N37" s="696">
        <f>SUM(N27,N32,N35,N31)</f>
        <v>252</v>
      </c>
      <c r="O37" s="696">
        <v>54</v>
      </c>
      <c r="P37" s="696"/>
      <c r="Q37" s="696">
        <f>SUM(Q27,Q32,Q35,Q31)</f>
        <v>180</v>
      </c>
      <c r="R37" s="696"/>
      <c r="S37" s="696">
        <f>S27+S32</f>
        <v>18</v>
      </c>
      <c r="T37" s="696"/>
      <c r="U37" s="696"/>
      <c r="V37" s="696">
        <f>SUM(V27,V32,V35,V31)</f>
        <v>108</v>
      </c>
      <c r="W37" s="763"/>
      <c r="X37" s="696">
        <v>3</v>
      </c>
      <c r="Y37" s="763"/>
      <c r="Z37" s="763"/>
      <c r="AA37" s="763"/>
      <c r="AB37" s="763"/>
      <c r="AC37" s="763"/>
      <c r="AD37" s="763"/>
      <c r="AE37" s="696">
        <v>8</v>
      </c>
      <c r="AF37" s="696">
        <v>1</v>
      </c>
      <c r="AG37" s="763">
        <v>7</v>
      </c>
      <c r="AH37" s="763"/>
      <c r="AI37" s="696">
        <v>12</v>
      </c>
      <c r="AJ37" s="696">
        <v>4</v>
      </c>
      <c r="AK37" s="762">
        <v>6</v>
      </c>
      <c r="AL37" s="762">
        <v>2</v>
      </c>
      <c r="AN37" s="692"/>
      <c r="AO37" s="692"/>
      <c r="AP37" s="388"/>
      <c r="AQ37" s="388"/>
      <c r="AR37" s="388"/>
      <c r="AS37" s="388"/>
    </row>
    <row r="38" spans="1:45" s="395" customFormat="1" ht="56.25" customHeight="1" thickBot="1" x14ac:dyDescent="0.45">
      <c r="A38" s="1920" t="s">
        <v>47</v>
      </c>
      <c r="B38" s="1921"/>
      <c r="C38" s="1921"/>
      <c r="D38" s="1921"/>
      <c r="E38" s="1921"/>
      <c r="F38" s="1921"/>
      <c r="G38" s="1921"/>
      <c r="H38" s="1921"/>
      <c r="I38" s="1921"/>
      <c r="J38" s="1921"/>
      <c r="K38" s="1921"/>
      <c r="L38" s="1921"/>
      <c r="M38" s="1921"/>
      <c r="N38" s="1921"/>
      <c r="O38" s="1921"/>
      <c r="P38" s="1921"/>
      <c r="Q38" s="1921"/>
      <c r="R38" s="1921"/>
      <c r="S38" s="1921"/>
      <c r="T38" s="1921"/>
      <c r="U38" s="1921"/>
      <c r="V38" s="1921"/>
      <c r="W38" s="1921"/>
      <c r="X38" s="1921"/>
      <c r="Y38" s="1921"/>
      <c r="Z38" s="1921"/>
      <c r="AA38" s="1921"/>
      <c r="AB38" s="1921"/>
      <c r="AC38" s="1921"/>
      <c r="AD38" s="1921"/>
      <c r="AE38" s="1921"/>
      <c r="AF38" s="1921"/>
      <c r="AG38" s="1921"/>
      <c r="AH38" s="1921"/>
      <c r="AI38" s="1921"/>
      <c r="AJ38" s="1921"/>
      <c r="AK38" s="1921"/>
      <c r="AL38" s="1922"/>
      <c r="AN38" s="692"/>
      <c r="AO38" s="692"/>
      <c r="AP38" s="388"/>
      <c r="AQ38" s="388"/>
      <c r="AR38" s="388"/>
      <c r="AS38" s="388"/>
    </row>
    <row r="39" spans="1:45" s="395" customFormat="1" ht="28.5" customHeight="1" thickBot="1" x14ac:dyDescent="0.45">
      <c r="A39" s="1397" t="s">
        <v>126</v>
      </c>
      <c r="B39" s="1398"/>
      <c r="C39" s="1398"/>
      <c r="D39" s="1398"/>
      <c r="E39" s="1398"/>
      <c r="F39" s="1398"/>
      <c r="G39" s="1398"/>
      <c r="H39" s="1398"/>
      <c r="I39" s="1398"/>
      <c r="J39" s="1398"/>
      <c r="K39" s="1398"/>
      <c r="L39" s="1398"/>
      <c r="M39" s="1398"/>
      <c r="N39" s="1398"/>
      <c r="O39" s="1398"/>
      <c r="P39" s="1398"/>
      <c r="Q39" s="1398"/>
      <c r="R39" s="1398"/>
      <c r="S39" s="1398"/>
      <c r="T39" s="1398"/>
      <c r="U39" s="1398"/>
      <c r="V39" s="1398"/>
      <c r="W39" s="1398"/>
      <c r="X39" s="1398"/>
      <c r="Y39" s="1398"/>
      <c r="Z39" s="1398"/>
      <c r="AA39" s="1398"/>
      <c r="AB39" s="1398"/>
      <c r="AC39" s="1398"/>
      <c r="AD39" s="1398"/>
      <c r="AE39" s="1398"/>
      <c r="AF39" s="1398"/>
      <c r="AG39" s="1398"/>
      <c r="AH39" s="1398"/>
      <c r="AI39" s="1398"/>
      <c r="AJ39" s="1398"/>
      <c r="AK39" s="1398"/>
      <c r="AL39" s="1560"/>
      <c r="AN39" s="692"/>
      <c r="AO39" s="692"/>
      <c r="AP39" s="388"/>
      <c r="AQ39" s="388"/>
      <c r="AR39" s="388"/>
      <c r="AS39" s="388"/>
    </row>
    <row r="40" spans="1:45" s="760" customFormat="1" ht="37.5" customHeight="1" thickBot="1" x14ac:dyDescent="0.5">
      <c r="A40" s="477">
        <v>8</v>
      </c>
      <c r="B40" s="1923" t="s">
        <v>281</v>
      </c>
      <c r="C40" s="1553"/>
      <c r="D40" s="1554"/>
      <c r="E40" s="1924" t="s">
        <v>168</v>
      </c>
      <c r="F40" s="1925"/>
      <c r="G40" s="1925"/>
      <c r="H40" s="1925"/>
      <c r="I40" s="1925"/>
      <c r="J40" s="1925"/>
      <c r="K40" s="1926"/>
      <c r="L40" s="1039">
        <v>5</v>
      </c>
      <c r="M40" s="732">
        <f t="shared" ref="M40:M45" si="0">30*L40</f>
        <v>150</v>
      </c>
      <c r="N40" s="727">
        <f>O40+Q40+S40</f>
        <v>72</v>
      </c>
      <c r="O40" s="973">
        <v>36</v>
      </c>
      <c r="P40" s="973"/>
      <c r="Q40" s="973">
        <v>36</v>
      </c>
      <c r="R40" s="973"/>
      <c r="S40" s="973"/>
      <c r="T40" s="973"/>
      <c r="U40" s="972"/>
      <c r="V40" s="712">
        <f t="shared" ref="V40:V45" si="1">M40-N40</f>
        <v>78</v>
      </c>
      <c r="W40" s="729">
        <v>5</v>
      </c>
      <c r="X40" s="735"/>
      <c r="Y40" s="726">
        <v>5</v>
      </c>
      <c r="Z40" s="756"/>
      <c r="AA40" s="726"/>
      <c r="AB40" s="726"/>
      <c r="AC40" s="725"/>
      <c r="AD40" s="732"/>
      <c r="AE40" s="727">
        <v>4</v>
      </c>
      <c r="AF40" s="726">
        <v>2</v>
      </c>
      <c r="AG40" s="726">
        <v>2</v>
      </c>
      <c r="AH40" s="731"/>
      <c r="AI40" s="971"/>
      <c r="AJ40" s="970"/>
      <c r="AK40" s="970"/>
      <c r="AL40" s="731"/>
      <c r="AN40" s="761"/>
      <c r="AO40" s="761"/>
      <c r="AP40" s="388"/>
      <c r="AQ40" s="388"/>
      <c r="AR40" s="388"/>
      <c r="AS40" s="388"/>
    </row>
    <row r="41" spans="1:45" s="760" customFormat="1" ht="51" customHeight="1" thickBot="1" x14ac:dyDescent="0.45">
      <c r="A41" s="477">
        <v>9</v>
      </c>
      <c r="B41" s="1328" t="s">
        <v>362</v>
      </c>
      <c r="C41" s="1329"/>
      <c r="D41" s="1330"/>
      <c r="E41" s="1649" t="s">
        <v>168</v>
      </c>
      <c r="F41" s="1650"/>
      <c r="G41" s="1650"/>
      <c r="H41" s="1650"/>
      <c r="I41" s="1650"/>
      <c r="J41" s="1650"/>
      <c r="K41" s="1651"/>
      <c r="L41" s="711">
        <v>1.5</v>
      </c>
      <c r="M41" s="728">
        <f t="shared" si="0"/>
        <v>45</v>
      </c>
      <c r="N41" s="711"/>
      <c r="O41" s="714"/>
      <c r="P41" s="714"/>
      <c r="Q41" s="714"/>
      <c r="R41" s="714"/>
      <c r="S41" s="714"/>
      <c r="T41" s="714"/>
      <c r="U41" s="713"/>
      <c r="V41" s="712">
        <f t="shared" si="1"/>
        <v>45</v>
      </c>
      <c r="W41" s="1022"/>
      <c r="X41" s="711">
        <v>6</v>
      </c>
      <c r="Y41" s="710"/>
      <c r="Z41" s="710">
        <v>6</v>
      </c>
      <c r="AA41" s="710"/>
      <c r="AB41" s="710"/>
      <c r="AC41" s="709"/>
      <c r="AD41" s="728"/>
      <c r="AE41" s="711"/>
      <c r="AF41" s="710"/>
      <c r="AG41" s="710"/>
      <c r="AH41" s="717"/>
      <c r="AI41" s="715"/>
      <c r="AJ41" s="710"/>
      <c r="AK41" s="710"/>
      <c r="AL41" s="717"/>
      <c r="AN41" s="761"/>
      <c r="AO41" s="761"/>
      <c r="AP41" s="388"/>
      <c r="AQ41" s="388"/>
      <c r="AR41" s="388"/>
      <c r="AS41" s="388"/>
    </row>
    <row r="42" spans="1:45" s="401" customFormat="1" ht="40.5" customHeight="1" thickBot="1" x14ac:dyDescent="0.45">
      <c r="A42" s="477">
        <v>10</v>
      </c>
      <c r="B42" s="1328" t="s">
        <v>295</v>
      </c>
      <c r="C42" s="1329"/>
      <c r="D42" s="1330"/>
      <c r="E42" s="1649" t="s">
        <v>168</v>
      </c>
      <c r="F42" s="1650"/>
      <c r="G42" s="1650"/>
      <c r="H42" s="1650"/>
      <c r="I42" s="1650"/>
      <c r="J42" s="1650"/>
      <c r="K42" s="1651"/>
      <c r="L42" s="711">
        <v>5</v>
      </c>
      <c r="M42" s="728">
        <f t="shared" si="0"/>
        <v>150</v>
      </c>
      <c r="N42" s="711">
        <f>O42+Q42+S42</f>
        <v>72</v>
      </c>
      <c r="O42" s="714">
        <v>36</v>
      </c>
      <c r="P42" s="714"/>
      <c r="Q42" s="714">
        <v>18</v>
      </c>
      <c r="R42" s="714"/>
      <c r="S42" s="714">
        <v>18</v>
      </c>
      <c r="T42" s="714"/>
      <c r="U42" s="713"/>
      <c r="V42" s="712">
        <f t="shared" si="1"/>
        <v>78</v>
      </c>
      <c r="W42" s="969"/>
      <c r="X42" s="966">
        <v>5</v>
      </c>
      <c r="Y42" s="895">
        <v>5</v>
      </c>
      <c r="Z42" s="895"/>
      <c r="AA42" s="895"/>
      <c r="AB42" s="895"/>
      <c r="AC42" s="895">
        <v>5</v>
      </c>
      <c r="AD42" s="965"/>
      <c r="AE42" s="966">
        <v>4</v>
      </c>
      <c r="AF42" s="895">
        <v>2</v>
      </c>
      <c r="AG42" s="963">
        <v>1</v>
      </c>
      <c r="AH42" s="962">
        <v>1</v>
      </c>
      <c r="AI42" s="968"/>
      <c r="AJ42" s="895"/>
      <c r="AK42" s="967"/>
      <c r="AL42" s="717"/>
      <c r="AN42" s="738"/>
      <c r="AO42" s="738"/>
      <c r="AP42" s="388"/>
      <c r="AQ42" s="388"/>
      <c r="AR42" s="388"/>
      <c r="AS42" s="388"/>
    </row>
    <row r="43" spans="1:45" s="401" customFormat="1" ht="53.25" customHeight="1" thickBot="1" x14ac:dyDescent="0.45">
      <c r="A43" s="477">
        <v>11</v>
      </c>
      <c r="B43" s="1328" t="s">
        <v>326</v>
      </c>
      <c r="C43" s="1329"/>
      <c r="D43" s="1330"/>
      <c r="E43" s="1649" t="s">
        <v>168</v>
      </c>
      <c r="F43" s="1650"/>
      <c r="G43" s="1650"/>
      <c r="H43" s="1650"/>
      <c r="I43" s="1650"/>
      <c r="J43" s="1650"/>
      <c r="K43" s="1651"/>
      <c r="L43" s="711">
        <v>5</v>
      </c>
      <c r="M43" s="728">
        <f>30*L43</f>
        <v>150</v>
      </c>
      <c r="N43" s="711">
        <f>O43+Q43+S43</f>
        <v>54</v>
      </c>
      <c r="O43" s="710">
        <v>36</v>
      </c>
      <c r="P43" s="710"/>
      <c r="Q43" s="710">
        <v>18</v>
      </c>
      <c r="R43" s="710"/>
      <c r="S43" s="710"/>
      <c r="T43" s="710"/>
      <c r="U43" s="717"/>
      <c r="V43" s="730">
        <f t="shared" si="1"/>
        <v>96</v>
      </c>
      <c r="X43" s="966">
        <v>6</v>
      </c>
      <c r="Y43" s="895">
        <v>6</v>
      </c>
      <c r="Z43" s="895"/>
      <c r="AA43" s="895"/>
      <c r="AB43" s="895"/>
      <c r="AC43" s="895">
        <v>6</v>
      </c>
      <c r="AD43" s="965"/>
      <c r="AE43" s="964"/>
      <c r="AF43" s="963"/>
      <c r="AG43" s="895"/>
      <c r="AH43" s="962"/>
      <c r="AI43" s="961">
        <v>6</v>
      </c>
      <c r="AJ43" s="895">
        <v>4</v>
      </c>
      <c r="AK43" s="710">
        <v>2</v>
      </c>
      <c r="AL43" s="960"/>
      <c r="AN43" s="738"/>
      <c r="AO43" s="738"/>
      <c r="AP43" s="388"/>
      <c r="AQ43" s="388"/>
      <c r="AR43" s="388"/>
      <c r="AS43" s="388"/>
    </row>
    <row r="44" spans="1:45" s="401" customFormat="1" ht="61.5" customHeight="1" thickBot="1" x14ac:dyDescent="0.5">
      <c r="A44" s="477">
        <v>12</v>
      </c>
      <c r="B44" s="1328" t="s">
        <v>270</v>
      </c>
      <c r="C44" s="1329"/>
      <c r="D44" s="1330"/>
      <c r="E44" s="1649" t="s">
        <v>168</v>
      </c>
      <c r="F44" s="1650"/>
      <c r="G44" s="1650"/>
      <c r="H44" s="1650"/>
      <c r="I44" s="1650"/>
      <c r="J44" s="1650"/>
      <c r="K44" s="1651"/>
      <c r="L44" s="711">
        <v>3.5</v>
      </c>
      <c r="M44" s="728">
        <f t="shared" si="0"/>
        <v>105</v>
      </c>
      <c r="N44" s="711">
        <f>O44+Q44+S44</f>
        <v>54</v>
      </c>
      <c r="O44" s="710">
        <v>36</v>
      </c>
      <c r="P44" s="710"/>
      <c r="Q44" s="710">
        <v>9</v>
      </c>
      <c r="R44" s="710"/>
      <c r="S44" s="710">
        <v>9</v>
      </c>
      <c r="T44" s="710"/>
      <c r="U44" s="717"/>
      <c r="V44" s="730">
        <f t="shared" si="1"/>
        <v>51</v>
      </c>
      <c r="W44" s="1022">
        <v>5</v>
      </c>
      <c r="X44" s="711"/>
      <c r="Y44" s="710"/>
      <c r="Z44" s="710"/>
      <c r="AA44" s="756"/>
      <c r="AB44" s="710"/>
      <c r="AC44" s="709"/>
      <c r="AD44" s="728"/>
      <c r="AE44" s="711">
        <v>3</v>
      </c>
      <c r="AF44" s="710">
        <v>2</v>
      </c>
      <c r="AG44" s="724">
        <v>0.5</v>
      </c>
      <c r="AH44" s="1023">
        <v>0.5</v>
      </c>
      <c r="AI44" s="715"/>
      <c r="AJ44" s="710"/>
      <c r="AK44" s="710"/>
      <c r="AL44" s="717"/>
      <c r="AN44" s="738"/>
      <c r="AO44" s="738"/>
      <c r="AP44" s="388"/>
      <c r="AQ44" s="388"/>
      <c r="AR44" s="388"/>
      <c r="AS44" s="388"/>
    </row>
    <row r="45" spans="1:45" s="401" customFormat="1" ht="61.5" customHeight="1" thickBot="1" x14ac:dyDescent="0.45">
      <c r="A45" s="477">
        <v>13</v>
      </c>
      <c r="B45" s="1328" t="s">
        <v>263</v>
      </c>
      <c r="C45" s="1329"/>
      <c r="D45" s="1330"/>
      <c r="E45" s="1649" t="s">
        <v>168</v>
      </c>
      <c r="F45" s="1650"/>
      <c r="G45" s="1650"/>
      <c r="H45" s="1650"/>
      <c r="I45" s="1650"/>
      <c r="J45" s="1650"/>
      <c r="K45" s="1651"/>
      <c r="L45" s="746">
        <v>4</v>
      </c>
      <c r="M45" s="718">
        <f t="shared" si="0"/>
        <v>120</v>
      </c>
      <c r="N45" s="746">
        <f>O45+Q45+S45</f>
        <v>54</v>
      </c>
      <c r="O45" s="902">
        <v>36</v>
      </c>
      <c r="P45" s="902"/>
      <c r="Q45" s="902">
        <v>18</v>
      </c>
      <c r="R45" s="902"/>
      <c r="S45" s="902"/>
      <c r="T45" s="902"/>
      <c r="U45" s="903"/>
      <c r="V45" s="893">
        <f t="shared" si="1"/>
        <v>66</v>
      </c>
      <c r="W45" s="746">
        <v>6</v>
      </c>
      <c r="X45" s="745"/>
      <c r="Y45" s="745">
        <v>6</v>
      </c>
      <c r="Z45" s="745"/>
      <c r="AA45" s="745"/>
      <c r="AB45" s="745">
        <v>6</v>
      </c>
      <c r="AC45" s="719"/>
      <c r="AD45" s="718"/>
      <c r="AE45" s="746"/>
      <c r="AF45" s="904"/>
      <c r="AG45" s="907"/>
      <c r="AH45" s="906"/>
      <c r="AI45" s="703">
        <v>6</v>
      </c>
      <c r="AJ45" s="720">
        <v>4</v>
      </c>
      <c r="AK45" s="702">
        <v>2</v>
      </c>
      <c r="AL45" s="908"/>
      <c r="AM45" s="738"/>
      <c r="AN45" s="738"/>
      <c r="AO45" s="388"/>
      <c r="AP45" s="388"/>
      <c r="AQ45" s="388"/>
      <c r="AR45" s="388"/>
    </row>
    <row r="46" spans="1:45" s="401" customFormat="1" ht="33.75" customHeight="1" thickBot="1" x14ac:dyDescent="0.45">
      <c r="A46" s="1937" t="s">
        <v>80</v>
      </c>
      <c r="B46" s="1342"/>
      <c r="C46" s="1342"/>
      <c r="D46" s="1342"/>
      <c r="E46" s="1342"/>
      <c r="F46" s="1342"/>
      <c r="G46" s="1342"/>
      <c r="H46" s="1342"/>
      <c r="I46" s="1342"/>
      <c r="J46" s="1342"/>
      <c r="K46" s="1646"/>
      <c r="L46" s="763">
        <f>SUM(L40:L45)</f>
        <v>24</v>
      </c>
      <c r="M46" s="695">
        <f>SUM(M40:M45)</f>
        <v>720</v>
      </c>
      <c r="N46" s="695">
        <f>SUM(N40:N45)</f>
        <v>306</v>
      </c>
      <c r="O46" s="695">
        <f>SUM(O40:O45)</f>
        <v>180</v>
      </c>
      <c r="P46" s="695"/>
      <c r="Q46" s="695">
        <f>SUM(Q40:Q45)</f>
        <v>99</v>
      </c>
      <c r="R46" s="695"/>
      <c r="S46" s="695">
        <f>SUM(S40:S45)</f>
        <v>27</v>
      </c>
      <c r="T46" s="695"/>
      <c r="U46" s="695"/>
      <c r="V46" s="695">
        <f>SUM(V40:V45)</f>
        <v>414</v>
      </c>
      <c r="W46" s="695">
        <v>3</v>
      </c>
      <c r="X46" s="695">
        <v>3</v>
      </c>
      <c r="Y46" s="695">
        <v>4</v>
      </c>
      <c r="Z46" s="695">
        <v>1</v>
      </c>
      <c r="AA46" s="695"/>
      <c r="AB46" s="695">
        <v>1</v>
      </c>
      <c r="AC46" s="695">
        <v>2</v>
      </c>
      <c r="AD46" s="695"/>
      <c r="AE46" s="695">
        <f t="shared" ref="AE46:AK46" si="2">SUM(AE40:AE45)</f>
        <v>11</v>
      </c>
      <c r="AF46" s="905">
        <f t="shared" si="2"/>
        <v>6</v>
      </c>
      <c r="AG46" s="695">
        <f t="shared" si="2"/>
        <v>3.5</v>
      </c>
      <c r="AH46" s="695">
        <f t="shared" si="2"/>
        <v>1.5</v>
      </c>
      <c r="AI46" s="695">
        <f t="shared" si="2"/>
        <v>12</v>
      </c>
      <c r="AJ46" s="695">
        <f t="shared" si="2"/>
        <v>8</v>
      </c>
      <c r="AK46" s="695">
        <f t="shared" si="2"/>
        <v>4</v>
      </c>
      <c r="AL46" s="694"/>
      <c r="AN46" s="738"/>
      <c r="AO46" s="738"/>
      <c r="AP46" s="388"/>
      <c r="AQ46" s="388"/>
      <c r="AR46" s="388"/>
      <c r="AS46" s="388"/>
    </row>
    <row r="47" spans="1:45" s="401" customFormat="1" ht="36" customHeight="1" thickBot="1" x14ac:dyDescent="0.55000000000000004">
      <c r="A47" s="1397" t="s">
        <v>127</v>
      </c>
      <c r="B47" s="1398"/>
      <c r="C47" s="1398"/>
      <c r="D47" s="1398"/>
      <c r="E47" s="1398"/>
      <c r="F47" s="1398"/>
      <c r="G47" s="1398"/>
      <c r="H47" s="1398"/>
      <c r="I47" s="1398"/>
      <c r="J47" s="1398"/>
      <c r="K47" s="1398"/>
      <c r="L47" s="1398"/>
      <c r="M47" s="1398"/>
      <c r="N47" s="1398"/>
      <c r="O47" s="1398"/>
      <c r="P47" s="1398"/>
      <c r="Q47" s="1398"/>
      <c r="R47" s="1398"/>
      <c r="S47" s="1398"/>
      <c r="T47" s="1398"/>
      <c r="U47" s="1398"/>
      <c r="V47" s="1398"/>
      <c r="W47" s="1398"/>
      <c r="X47" s="1398"/>
      <c r="Y47" s="1398"/>
      <c r="Z47" s="1398"/>
      <c r="AA47" s="1398"/>
      <c r="AB47" s="1398"/>
      <c r="AC47" s="1398"/>
      <c r="AD47" s="1398"/>
      <c r="AE47" s="1398"/>
      <c r="AF47" s="1398"/>
      <c r="AG47" s="1398"/>
      <c r="AH47" s="1398"/>
      <c r="AI47" s="1398"/>
      <c r="AJ47" s="1398"/>
      <c r="AK47" s="1398"/>
      <c r="AL47" s="1560"/>
      <c r="AN47" s="716"/>
      <c r="AO47" s="716"/>
      <c r="AP47" s="388"/>
      <c r="AQ47" s="388"/>
      <c r="AR47" s="388"/>
      <c r="AS47" s="388"/>
    </row>
    <row r="48" spans="1:45" s="401" customFormat="1" ht="63.75" customHeight="1" thickBot="1" x14ac:dyDescent="0.45">
      <c r="A48" s="898"/>
      <c r="B48" s="1641" t="s">
        <v>304</v>
      </c>
      <c r="C48" s="1641"/>
      <c r="D48" s="1661"/>
      <c r="E48" s="1641"/>
      <c r="F48" s="1641"/>
      <c r="G48" s="1641"/>
      <c r="H48" s="1641"/>
      <c r="I48" s="1641"/>
      <c r="J48" s="1641"/>
      <c r="K48" s="1641"/>
      <c r="L48" s="850"/>
      <c r="M48" s="901"/>
      <c r="N48" s="900"/>
      <c r="O48" s="899"/>
      <c r="P48" s="899"/>
      <c r="Q48" s="899"/>
      <c r="R48" s="899"/>
      <c r="S48" s="899"/>
      <c r="T48" s="899"/>
      <c r="U48" s="901"/>
      <c r="V48" s="832"/>
      <c r="W48" s="900"/>
      <c r="X48" s="899"/>
      <c r="Y48" s="899"/>
      <c r="Z48" s="899"/>
      <c r="AA48" s="899"/>
      <c r="AB48" s="899"/>
      <c r="AC48" s="899"/>
      <c r="AD48" s="899"/>
      <c r="AE48" s="899"/>
      <c r="AF48" s="899"/>
      <c r="AG48" s="899"/>
      <c r="AH48" s="909"/>
      <c r="AI48" s="899"/>
      <c r="AJ48" s="899"/>
      <c r="AK48" s="899"/>
      <c r="AL48" s="956"/>
      <c r="AN48" s="738"/>
      <c r="AO48" s="738"/>
      <c r="AP48" s="388"/>
      <c r="AQ48" s="388"/>
      <c r="AR48" s="388"/>
      <c r="AS48" s="388"/>
    </row>
    <row r="49" spans="1:45" s="401" customFormat="1" ht="63.75" customHeight="1" thickBot="1" x14ac:dyDescent="0.45">
      <c r="A49" s="896">
        <v>14</v>
      </c>
      <c r="B49" s="1938" t="s">
        <v>298</v>
      </c>
      <c r="C49" s="1938"/>
      <c r="D49" s="1024">
        <v>6</v>
      </c>
      <c r="E49" s="1939" t="s">
        <v>168</v>
      </c>
      <c r="F49" s="1939"/>
      <c r="G49" s="1939"/>
      <c r="H49" s="1939"/>
      <c r="I49" s="1939"/>
      <c r="J49" s="1939"/>
      <c r="K49" s="1940"/>
      <c r="L49" s="727">
        <v>4</v>
      </c>
      <c r="M49" s="732">
        <f>30*L49</f>
        <v>120</v>
      </c>
      <c r="N49" s="727">
        <v>54</v>
      </c>
      <c r="O49" s="726">
        <v>36</v>
      </c>
      <c r="P49" s="726"/>
      <c r="Q49" s="726"/>
      <c r="R49" s="726"/>
      <c r="S49" s="726">
        <v>18</v>
      </c>
      <c r="T49" s="726"/>
      <c r="U49" s="731"/>
      <c r="V49" s="712">
        <f>M49-N49</f>
        <v>66</v>
      </c>
      <c r="W49" s="727">
        <v>5</v>
      </c>
      <c r="X49" s="726"/>
      <c r="Y49" s="726">
        <v>5</v>
      </c>
      <c r="Z49" s="726"/>
      <c r="AA49" s="726"/>
      <c r="AB49" s="726">
        <v>5</v>
      </c>
      <c r="AC49" s="725"/>
      <c r="AD49" s="732"/>
      <c r="AE49" s="727">
        <v>3</v>
      </c>
      <c r="AF49" s="726">
        <v>2</v>
      </c>
      <c r="AG49" s="726"/>
      <c r="AH49" s="725">
        <v>1</v>
      </c>
      <c r="AI49" s="727"/>
      <c r="AJ49" s="726"/>
      <c r="AK49" s="726"/>
      <c r="AL49" s="731"/>
      <c r="AN49" s="738"/>
      <c r="AO49" s="738"/>
      <c r="AP49" s="388"/>
      <c r="AQ49" s="388"/>
      <c r="AR49" s="388"/>
      <c r="AS49" s="388"/>
    </row>
    <row r="50" spans="1:45" s="401" customFormat="1" ht="60" customHeight="1" thickBot="1" x14ac:dyDescent="0.45">
      <c r="A50" s="897"/>
      <c r="B50" s="1943" t="s">
        <v>305</v>
      </c>
      <c r="C50" s="1938"/>
      <c r="D50" s="1938"/>
      <c r="E50" s="1938"/>
      <c r="F50" s="1938"/>
      <c r="G50" s="1938"/>
      <c r="H50" s="1938"/>
      <c r="I50" s="1938"/>
      <c r="J50" s="1938"/>
      <c r="K50" s="1944"/>
      <c r="L50" s="727"/>
      <c r="M50" s="732"/>
      <c r="N50" s="727"/>
      <c r="O50" s="726"/>
      <c r="P50" s="726"/>
      <c r="Q50" s="726"/>
      <c r="R50" s="726"/>
      <c r="S50" s="726"/>
      <c r="T50" s="726"/>
      <c r="U50" s="731"/>
      <c r="V50" s="712"/>
      <c r="W50" s="727"/>
      <c r="X50" s="726"/>
      <c r="Y50" s="726"/>
      <c r="Z50" s="726"/>
      <c r="AA50" s="726"/>
      <c r="AB50" s="726"/>
      <c r="AC50" s="725"/>
      <c r="AD50" s="732"/>
      <c r="AE50" s="727"/>
      <c r="AF50" s="726"/>
      <c r="AG50" s="726"/>
      <c r="AH50" s="725"/>
      <c r="AI50" s="727"/>
      <c r="AJ50" s="726"/>
      <c r="AK50" s="726"/>
      <c r="AL50" s="731"/>
      <c r="AM50" s="800"/>
      <c r="AN50" s="738"/>
      <c r="AO50" s="738"/>
      <c r="AP50" s="388"/>
      <c r="AQ50" s="388"/>
      <c r="AR50" s="388"/>
      <c r="AS50" s="388"/>
    </row>
    <row r="51" spans="1:45" s="401" customFormat="1" ht="50.25" customHeight="1" x14ac:dyDescent="0.4">
      <c r="A51" s="897">
        <v>15</v>
      </c>
      <c r="B51" s="1548" t="s">
        <v>307</v>
      </c>
      <c r="C51" s="1941"/>
      <c r="D51" s="542">
        <v>6</v>
      </c>
      <c r="E51" s="1649" t="s">
        <v>168</v>
      </c>
      <c r="F51" s="1650"/>
      <c r="G51" s="1650"/>
      <c r="H51" s="1650"/>
      <c r="I51" s="1650"/>
      <c r="J51" s="1650"/>
      <c r="K51" s="1651"/>
      <c r="L51" s="711">
        <v>3</v>
      </c>
      <c r="M51" s="728">
        <v>90</v>
      </c>
      <c r="N51" s="711">
        <v>54</v>
      </c>
      <c r="O51" s="710">
        <v>36</v>
      </c>
      <c r="P51" s="710"/>
      <c r="Q51" s="710">
        <v>18</v>
      </c>
      <c r="R51" s="710"/>
      <c r="S51" s="710"/>
      <c r="T51" s="710"/>
      <c r="U51" s="717"/>
      <c r="V51" s="730">
        <v>36</v>
      </c>
      <c r="W51" s="711"/>
      <c r="X51" s="710">
        <v>5</v>
      </c>
      <c r="Y51" s="710">
        <v>5</v>
      </c>
      <c r="Z51" s="710"/>
      <c r="AA51" s="710"/>
      <c r="AB51" s="710"/>
      <c r="AC51" s="709">
        <v>5</v>
      </c>
      <c r="AD51" s="728"/>
      <c r="AE51" s="711">
        <v>3</v>
      </c>
      <c r="AF51" s="710">
        <v>2</v>
      </c>
      <c r="AG51" s="710">
        <v>1</v>
      </c>
      <c r="AH51" s="709"/>
      <c r="AI51" s="711"/>
      <c r="AJ51" s="710"/>
      <c r="AK51" s="710"/>
      <c r="AL51" s="717"/>
      <c r="AN51" s="738"/>
      <c r="AO51" s="738"/>
      <c r="AP51" s="388"/>
      <c r="AQ51" s="388"/>
      <c r="AR51" s="388"/>
      <c r="AS51" s="388"/>
    </row>
    <row r="52" spans="1:45" s="401" customFormat="1" ht="32.25" customHeight="1" thickBot="1" x14ac:dyDescent="0.45">
      <c r="A52" s="897">
        <v>16</v>
      </c>
      <c r="B52" s="1662" t="s">
        <v>308</v>
      </c>
      <c r="C52" s="1662"/>
      <c r="D52" s="976">
        <v>6</v>
      </c>
      <c r="E52" s="1945" t="s">
        <v>168</v>
      </c>
      <c r="F52" s="1910"/>
      <c r="G52" s="1910"/>
      <c r="H52" s="1910"/>
      <c r="I52" s="1910"/>
      <c r="J52" s="1910"/>
      <c r="K52" s="1946"/>
      <c r="L52" s="729">
        <v>2.5</v>
      </c>
      <c r="M52" s="728">
        <v>75</v>
      </c>
      <c r="N52" s="711">
        <v>36</v>
      </c>
      <c r="O52" s="710"/>
      <c r="P52" s="710"/>
      <c r="Q52" s="710">
        <v>36</v>
      </c>
      <c r="R52" s="710"/>
      <c r="S52" s="710"/>
      <c r="T52" s="710"/>
      <c r="U52" s="717"/>
      <c r="V52" s="712">
        <v>39</v>
      </c>
      <c r="W52" s="727"/>
      <c r="X52" s="726">
        <v>6</v>
      </c>
      <c r="Y52" s="710"/>
      <c r="Z52" s="710"/>
      <c r="AA52" s="710"/>
      <c r="AB52" s="710"/>
      <c r="AC52" s="709"/>
      <c r="AD52" s="728"/>
      <c r="AE52" s="711"/>
      <c r="AF52" s="710"/>
      <c r="AG52" s="710"/>
      <c r="AH52" s="709"/>
      <c r="AI52" s="711">
        <v>4</v>
      </c>
      <c r="AJ52" s="710"/>
      <c r="AK52" s="710">
        <v>4</v>
      </c>
      <c r="AL52" s="717"/>
      <c r="AN52" s="738"/>
      <c r="AO52" s="738"/>
      <c r="AP52" s="388"/>
      <c r="AQ52" s="388"/>
      <c r="AR52" s="388"/>
      <c r="AS52" s="388"/>
    </row>
    <row r="53" spans="1:45" s="401" customFormat="1" ht="44.25" customHeight="1" thickBot="1" x14ac:dyDescent="0.45">
      <c r="A53" s="897"/>
      <c r="B53" s="1943" t="s">
        <v>306</v>
      </c>
      <c r="C53" s="1938"/>
      <c r="D53" s="1938"/>
      <c r="E53" s="1938"/>
      <c r="F53" s="1938"/>
      <c r="G53" s="1938"/>
      <c r="H53" s="1938"/>
      <c r="I53" s="1938"/>
      <c r="J53" s="1938"/>
      <c r="K53" s="1944"/>
      <c r="L53" s="729"/>
      <c r="M53" s="728"/>
      <c r="N53" s="711"/>
      <c r="O53" s="710"/>
      <c r="P53" s="710"/>
      <c r="Q53" s="710"/>
      <c r="R53" s="710"/>
      <c r="S53" s="710"/>
      <c r="T53" s="710"/>
      <c r="U53" s="717"/>
      <c r="V53" s="712"/>
      <c r="W53" s="727"/>
      <c r="X53" s="726"/>
      <c r="Y53" s="710"/>
      <c r="Z53" s="710"/>
      <c r="AA53" s="710"/>
      <c r="AB53" s="710"/>
      <c r="AC53" s="709"/>
      <c r="AD53" s="728"/>
      <c r="AE53" s="711"/>
      <c r="AF53" s="710"/>
      <c r="AG53" s="710"/>
      <c r="AH53" s="709"/>
      <c r="AI53" s="711"/>
      <c r="AJ53" s="710"/>
      <c r="AK53" s="710"/>
      <c r="AL53" s="717"/>
      <c r="AN53" s="738"/>
      <c r="AO53" s="738"/>
      <c r="AP53" s="388"/>
      <c r="AQ53" s="388"/>
      <c r="AR53" s="388"/>
      <c r="AS53" s="388"/>
    </row>
    <row r="54" spans="1:45" s="401" customFormat="1" ht="39.75" customHeight="1" x14ac:dyDescent="0.4">
      <c r="A54" s="897">
        <v>17</v>
      </c>
      <c r="B54" s="1548" t="s">
        <v>327</v>
      </c>
      <c r="C54" s="1941"/>
      <c r="D54" s="542">
        <v>6</v>
      </c>
      <c r="E54" s="1649" t="s">
        <v>168</v>
      </c>
      <c r="F54" s="1650"/>
      <c r="G54" s="1650"/>
      <c r="H54" s="1650"/>
      <c r="I54" s="1650"/>
      <c r="J54" s="1650"/>
      <c r="K54" s="1651"/>
      <c r="L54" s="729">
        <v>3</v>
      </c>
      <c r="M54" s="728">
        <v>90</v>
      </c>
      <c r="N54" s="711">
        <v>36</v>
      </c>
      <c r="O54" s="710">
        <v>18</v>
      </c>
      <c r="P54" s="710"/>
      <c r="Q54" s="710"/>
      <c r="R54" s="710"/>
      <c r="S54" s="710">
        <v>18</v>
      </c>
      <c r="T54" s="710"/>
      <c r="U54" s="717"/>
      <c r="V54" s="712">
        <v>54</v>
      </c>
      <c r="W54" s="727"/>
      <c r="X54" s="726">
        <v>5</v>
      </c>
      <c r="Y54" s="710"/>
      <c r="Z54" s="710"/>
      <c r="AA54" s="710"/>
      <c r="AB54" s="710"/>
      <c r="AC54" s="709"/>
      <c r="AD54" s="728"/>
      <c r="AE54" s="711">
        <v>2</v>
      </c>
      <c r="AF54" s="710">
        <v>1</v>
      </c>
      <c r="AG54" s="710"/>
      <c r="AH54" s="709">
        <v>1</v>
      </c>
      <c r="AI54" s="711"/>
      <c r="AJ54" s="710"/>
      <c r="AK54" s="710"/>
      <c r="AL54" s="717"/>
      <c r="AN54" s="738"/>
      <c r="AO54" s="738"/>
      <c r="AP54" s="388"/>
      <c r="AQ54" s="388"/>
      <c r="AR54" s="388"/>
      <c r="AS54" s="388"/>
    </row>
    <row r="55" spans="1:45" s="401" customFormat="1" ht="43.5" customHeight="1" x14ac:dyDescent="0.4">
      <c r="A55" s="897">
        <v>18</v>
      </c>
      <c r="B55" s="1661" t="s">
        <v>309</v>
      </c>
      <c r="C55" s="1661"/>
      <c r="D55" s="1942"/>
      <c r="E55" s="1668" t="s">
        <v>168</v>
      </c>
      <c r="F55" s="1669"/>
      <c r="G55" s="1669"/>
      <c r="H55" s="1669"/>
      <c r="I55" s="1669"/>
      <c r="J55" s="1669"/>
      <c r="K55" s="990"/>
      <c r="L55" s="729" t="s">
        <v>318</v>
      </c>
      <c r="M55" s="728" t="s">
        <v>324</v>
      </c>
      <c r="N55" s="711"/>
      <c r="O55" s="710"/>
      <c r="P55" s="710"/>
      <c r="Q55" s="710"/>
      <c r="R55" s="710"/>
      <c r="S55" s="710"/>
      <c r="T55" s="710"/>
      <c r="U55" s="717"/>
      <c r="V55" s="712"/>
      <c r="W55" s="727"/>
      <c r="X55" s="726"/>
      <c r="Y55" s="710"/>
      <c r="Z55" s="710"/>
      <c r="AA55" s="710"/>
      <c r="AB55" s="710"/>
      <c r="AC55" s="709"/>
      <c r="AD55" s="728"/>
      <c r="AE55" s="711"/>
      <c r="AF55" s="710"/>
      <c r="AG55" s="710"/>
      <c r="AH55" s="709"/>
      <c r="AI55" s="711"/>
      <c r="AJ55" s="710"/>
      <c r="AK55" s="710"/>
      <c r="AL55" s="717"/>
      <c r="AN55" s="738"/>
      <c r="AO55" s="738"/>
      <c r="AP55" s="388"/>
      <c r="AQ55" s="388"/>
      <c r="AR55" s="388"/>
      <c r="AS55" s="388"/>
    </row>
    <row r="56" spans="1:45" s="401" customFormat="1" ht="53.25" customHeight="1" x14ac:dyDescent="0.4">
      <c r="A56" s="897">
        <v>19</v>
      </c>
      <c r="B56" s="1330" t="s">
        <v>54</v>
      </c>
      <c r="C56" s="1665"/>
      <c r="D56" s="1552"/>
      <c r="E56" s="1668" t="s">
        <v>168</v>
      </c>
      <c r="F56" s="1669"/>
      <c r="G56" s="1669"/>
      <c r="H56" s="1669"/>
      <c r="I56" s="1669"/>
      <c r="J56" s="1669"/>
      <c r="K56" s="1670"/>
      <c r="L56" s="711">
        <v>7.5</v>
      </c>
      <c r="M56" s="728">
        <v>225</v>
      </c>
      <c r="N56" s="711"/>
      <c r="O56" s="714"/>
      <c r="P56" s="714"/>
      <c r="Q56" s="714"/>
      <c r="R56" s="714"/>
      <c r="S56" s="714"/>
      <c r="T56" s="714"/>
      <c r="U56" s="713"/>
      <c r="V56" s="712">
        <v>225</v>
      </c>
      <c r="W56" s="727"/>
      <c r="X56" s="726">
        <v>6</v>
      </c>
      <c r="Y56" s="710"/>
      <c r="Z56" s="710"/>
      <c r="AA56" s="710"/>
      <c r="AB56" s="710"/>
      <c r="AC56" s="709"/>
      <c r="AD56" s="709"/>
      <c r="AE56" s="711"/>
      <c r="AF56" s="710"/>
      <c r="AG56" s="710"/>
      <c r="AH56" s="709"/>
      <c r="AI56" s="708"/>
      <c r="AJ56" s="707"/>
      <c r="AK56" s="707"/>
      <c r="AL56" s="706"/>
      <c r="AN56" s="738"/>
      <c r="AO56" s="738"/>
      <c r="AP56" s="388"/>
      <c r="AQ56" s="388"/>
      <c r="AR56" s="388"/>
      <c r="AS56" s="388"/>
    </row>
    <row r="57" spans="1:45" s="401" customFormat="1" ht="53.25" customHeight="1" thickBot="1" x14ac:dyDescent="0.45">
      <c r="A57" s="879">
        <v>20</v>
      </c>
      <c r="B57" s="1667" t="s">
        <v>55</v>
      </c>
      <c r="C57" s="1667"/>
      <c r="D57" s="1667"/>
      <c r="E57" s="1924" t="s">
        <v>168</v>
      </c>
      <c r="F57" s="1925"/>
      <c r="G57" s="1925"/>
      <c r="H57" s="1925"/>
      <c r="I57" s="1925"/>
      <c r="J57" s="1925"/>
      <c r="K57" s="1926"/>
      <c r="L57" s="723">
        <v>6</v>
      </c>
      <c r="M57" s="718">
        <v>180</v>
      </c>
      <c r="N57" s="711"/>
      <c r="O57" s="714"/>
      <c r="P57" s="714"/>
      <c r="Q57" s="714"/>
      <c r="R57" s="714"/>
      <c r="S57" s="714"/>
      <c r="T57" s="714"/>
      <c r="U57" s="722"/>
      <c r="V57" s="742">
        <v>180</v>
      </c>
      <c r="W57" s="703"/>
      <c r="X57" s="720"/>
      <c r="Y57" s="702"/>
      <c r="Z57" s="702"/>
      <c r="AA57" s="702"/>
      <c r="AB57" s="702"/>
      <c r="AC57" s="701"/>
      <c r="AD57" s="701"/>
      <c r="AE57" s="703"/>
      <c r="AF57" s="702"/>
      <c r="AG57" s="702"/>
      <c r="AH57" s="701"/>
      <c r="AI57" s="700"/>
      <c r="AJ57" s="699"/>
      <c r="AK57" s="699"/>
      <c r="AL57" s="698"/>
      <c r="AN57" s="738"/>
      <c r="AO57" s="738"/>
      <c r="AP57" s="388"/>
      <c r="AQ57" s="388"/>
      <c r="AR57" s="388"/>
      <c r="AS57" s="388"/>
    </row>
    <row r="58" spans="1:45" s="395" customFormat="1" ht="38.25" customHeight="1" thickBot="1" x14ac:dyDescent="0.45">
      <c r="A58" s="1334" t="s">
        <v>80</v>
      </c>
      <c r="B58" s="1335"/>
      <c r="C58" s="1335"/>
      <c r="D58" s="1335"/>
      <c r="E58" s="1335"/>
      <c r="F58" s="1335"/>
      <c r="G58" s="1335"/>
      <c r="H58" s="1335"/>
      <c r="I58" s="1335"/>
      <c r="J58" s="1335"/>
      <c r="K58" s="1336"/>
      <c r="L58" s="695">
        <f>SUM(L49:L57)</f>
        <v>26</v>
      </c>
      <c r="M58" s="695">
        <f>SUM(M49:M57)</f>
        <v>780</v>
      </c>
      <c r="N58" s="695">
        <f>SUM(N49:N57)</f>
        <v>180</v>
      </c>
      <c r="O58" s="695">
        <f>SUM(O49:O57)</f>
        <v>90</v>
      </c>
      <c r="P58" s="695"/>
      <c r="Q58" s="695">
        <v>54</v>
      </c>
      <c r="R58" s="695"/>
      <c r="S58" s="695">
        <f>SUM(S49:S57)</f>
        <v>36</v>
      </c>
      <c r="T58" s="695"/>
      <c r="U58" s="695"/>
      <c r="V58" s="695">
        <f>SUM(V49:V57)</f>
        <v>600</v>
      </c>
      <c r="W58" s="695">
        <v>1</v>
      </c>
      <c r="X58" s="695">
        <v>4</v>
      </c>
      <c r="Y58" s="695">
        <v>2</v>
      </c>
      <c r="Z58" s="695"/>
      <c r="AA58" s="695"/>
      <c r="AB58" s="695">
        <v>1</v>
      </c>
      <c r="AC58" s="695">
        <v>1</v>
      </c>
      <c r="AD58" s="695"/>
      <c r="AE58" s="695">
        <f>SUM(AE49:AE57)</f>
        <v>8</v>
      </c>
      <c r="AF58" s="695">
        <f>SUM(AF49:AF57)</f>
        <v>5</v>
      </c>
      <c r="AG58" s="695">
        <v>1</v>
      </c>
      <c r="AH58" s="695">
        <f>SUM(AH49:AH57)</f>
        <v>2</v>
      </c>
      <c r="AI58" s="695">
        <f>SUM(AI49:AI57)</f>
        <v>4</v>
      </c>
      <c r="AJ58" s="695">
        <f>SUM(AJ49:AJ57)</f>
        <v>0</v>
      </c>
      <c r="AK58" s="695">
        <f>SUM(AK49:AK57)</f>
        <v>4</v>
      </c>
      <c r="AL58" s="694">
        <f>SUM(AL49:AL57)</f>
        <v>0</v>
      </c>
      <c r="AN58" s="692"/>
      <c r="AO58" s="692"/>
      <c r="AP58" s="388"/>
      <c r="AQ58" s="388"/>
      <c r="AR58" s="388"/>
      <c r="AS58" s="388"/>
    </row>
    <row r="59" spans="1:45" s="388" customFormat="1" ht="38.25" customHeight="1" thickBot="1" x14ac:dyDescent="0.45">
      <c r="A59" s="1334" t="s">
        <v>128</v>
      </c>
      <c r="B59" s="1335"/>
      <c r="C59" s="1335"/>
      <c r="D59" s="1335"/>
      <c r="E59" s="1335"/>
      <c r="F59" s="1335"/>
      <c r="G59" s="1335"/>
      <c r="H59" s="1335"/>
      <c r="I59" s="1335"/>
      <c r="J59" s="1335"/>
      <c r="K59" s="1336"/>
      <c r="L59" s="695">
        <f>L46+L58</f>
        <v>50</v>
      </c>
      <c r="M59" s="696">
        <f>M46+M58</f>
        <v>1500</v>
      </c>
      <c r="N59" s="695">
        <f>N46+N58</f>
        <v>486</v>
      </c>
      <c r="O59" s="695">
        <v>324</v>
      </c>
      <c r="P59" s="695"/>
      <c r="Q59" s="695">
        <f>Q46+Q58</f>
        <v>153</v>
      </c>
      <c r="R59" s="695"/>
      <c r="S59" s="695">
        <f>S46+S58</f>
        <v>63</v>
      </c>
      <c r="T59" s="695"/>
      <c r="U59" s="695"/>
      <c r="V59" s="695">
        <f>V46+V58</f>
        <v>1014</v>
      </c>
      <c r="W59" s="695">
        <f>W46+W58</f>
        <v>4</v>
      </c>
      <c r="X59" s="695">
        <v>7</v>
      </c>
      <c r="Y59" s="695">
        <f>Y46+Y58</f>
        <v>6</v>
      </c>
      <c r="Z59" s="695">
        <f>Z46+Z58</f>
        <v>1</v>
      </c>
      <c r="AA59" s="695"/>
      <c r="AB59" s="695">
        <f>AB46+AB58</f>
        <v>2</v>
      </c>
      <c r="AC59" s="695">
        <f>AC46+AC58</f>
        <v>3</v>
      </c>
      <c r="AD59" s="695"/>
      <c r="AE59" s="695">
        <f t="shared" ref="AE59:AL59" si="3">AE46+AE58</f>
        <v>19</v>
      </c>
      <c r="AF59" s="695">
        <f t="shared" si="3"/>
        <v>11</v>
      </c>
      <c r="AG59" s="695">
        <f t="shared" si="3"/>
        <v>4.5</v>
      </c>
      <c r="AH59" s="695">
        <f t="shared" si="3"/>
        <v>3.5</v>
      </c>
      <c r="AI59" s="695">
        <f t="shared" si="3"/>
        <v>16</v>
      </c>
      <c r="AJ59" s="695">
        <f t="shared" si="3"/>
        <v>8</v>
      </c>
      <c r="AK59" s="695">
        <f t="shared" si="3"/>
        <v>8</v>
      </c>
      <c r="AL59" s="694">
        <f t="shared" si="3"/>
        <v>0</v>
      </c>
      <c r="AN59" s="697"/>
      <c r="AO59" s="697"/>
    </row>
    <row r="60" spans="1:45" s="401" customFormat="1" ht="51.75" customHeight="1" thickBot="1" x14ac:dyDescent="0.55000000000000004">
      <c r="A60" s="1674" t="s">
        <v>354</v>
      </c>
      <c r="B60" s="1675"/>
      <c r="C60" s="1675"/>
      <c r="D60" s="1675"/>
      <c r="E60" s="1675"/>
      <c r="F60" s="1675"/>
      <c r="G60" s="1675"/>
      <c r="H60" s="1675"/>
      <c r="I60" s="1675"/>
      <c r="J60" s="1675"/>
      <c r="K60" s="1676"/>
      <c r="L60" s="690">
        <f>L37+L59</f>
        <v>62</v>
      </c>
      <c r="M60" s="689">
        <f>M37+M59</f>
        <v>1860</v>
      </c>
      <c r="N60" s="689">
        <f>N37+N59</f>
        <v>738</v>
      </c>
      <c r="O60" s="689">
        <v>324</v>
      </c>
      <c r="P60" s="689"/>
      <c r="Q60" s="689">
        <f>Q37+Q59</f>
        <v>333</v>
      </c>
      <c r="R60" s="689"/>
      <c r="S60" s="689">
        <f>S37+S59</f>
        <v>81</v>
      </c>
      <c r="T60" s="689"/>
      <c r="U60" s="689"/>
      <c r="V60" s="689">
        <f>V37+V59</f>
        <v>1122</v>
      </c>
      <c r="W60" s="689">
        <f>W37+W59</f>
        <v>4</v>
      </c>
      <c r="X60" s="689">
        <v>12</v>
      </c>
      <c r="Y60" s="689">
        <f>Y37+Y59</f>
        <v>6</v>
      </c>
      <c r="Z60" s="689">
        <f>Z37+Z59</f>
        <v>1</v>
      </c>
      <c r="AA60" s="689"/>
      <c r="AB60" s="689">
        <f>AB37+AB59</f>
        <v>2</v>
      </c>
      <c r="AC60" s="689">
        <f>AC37+AC59</f>
        <v>3</v>
      </c>
      <c r="AD60" s="689"/>
      <c r="AE60" s="689">
        <f t="shared" ref="AE60:AL60" si="4">AE37+AE59</f>
        <v>27</v>
      </c>
      <c r="AF60" s="689">
        <f t="shared" si="4"/>
        <v>12</v>
      </c>
      <c r="AG60" s="1949">
        <f t="shared" si="4"/>
        <v>11.5</v>
      </c>
      <c r="AH60" s="1949">
        <f t="shared" si="4"/>
        <v>3.5</v>
      </c>
      <c r="AI60" s="689">
        <f t="shared" si="4"/>
        <v>28</v>
      </c>
      <c r="AJ60" s="689">
        <f t="shared" si="4"/>
        <v>12</v>
      </c>
      <c r="AK60" s="689">
        <f t="shared" si="4"/>
        <v>14</v>
      </c>
      <c r="AL60" s="688">
        <f t="shared" si="4"/>
        <v>2</v>
      </c>
      <c r="AN60" s="716"/>
      <c r="AO60" s="716"/>
      <c r="AP60" s="388"/>
      <c r="AQ60" s="388"/>
      <c r="AR60" s="388"/>
      <c r="AS60" s="388"/>
    </row>
    <row r="61" spans="1:45" s="401" customFormat="1" ht="52.5" customHeight="1" x14ac:dyDescent="0.5">
      <c r="A61" s="687"/>
      <c r="B61" s="682"/>
      <c r="C61" s="1677"/>
      <c r="D61" s="1677"/>
      <c r="E61" s="418"/>
      <c r="F61" s="418"/>
      <c r="G61" s="417"/>
      <c r="H61" s="417"/>
      <c r="I61" s="1678" t="s">
        <v>25</v>
      </c>
      <c r="J61" s="1679"/>
      <c r="K61" s="1680"/>
      <c r="L61" s="1687" t="s">
        <v>26</v>
      </c>
      <c r="M61" s="1688"/>
      <c r="N61" s="1688"/>
      <c r="O61" s="1688"/>
      <c r="P61" s="1688"/>
      <c r="Q61" s="1688"/>
      <c r="R61" s="1688"/>
      <c r="S61" s="1688"/>
      <c r="T61" s="1688"/>
      <c r="U61" s="1688"/>
      <c r="V61" s="1689"/>
      <c r="W61" s="686">
        <v>4</v>
      </c>
      <c r="X61" s="684"/>
      <c r="Y61" s="684"/>
      <c r="Z61" s="685"/>
      <c r="AA61" s="684"/>
      <c r="AB61" s="684"/>
      <c r="AC61" s="684"/>
      <c r="AD61" s="683"/>
      <c r="AE61" s="1687">
        <v>3</v>
      </c>
      <c r="AF61" s="1688"/>
      <c r="AG61" s="1688"/>
      <c r="AH61" s="1689"/>
      <c r="AI61" s="1687">
        <v>1</v>
      </c>
      <c r="AJ61" s="1688"/>
      <c r="AK61" s="1688"/>
      <c r="AL61" s="1689"/>
      <c r="AN61" s="716"/>
      <c r="AO61" s="716"/>
      <c r="AP61" s="388"/>
      <c r="AQ61" s="388"/>
      <c r="AR61" s="388"/>
      <c r="AS61" s="388"/>
    </row>
    <row r="62" spans="1:45" s="401" customFormat="1" ht="33.75" customHeight="1" x14ac:dyDescent="0.5">
      <c r="A62" s="673"/>
      <c r="B62" s="682"/>
      <c r="C62" s="1671" t="s">
        <v>256</v>
      </c>
      <c r="D62" s="1671"/>
      <c r="E62" s="418"/>
      <c r="F62" s="418"/>
      <c r="G62" s="417"/>
      <c r="H62" s="417"/>
      <c r="I62" s="1681"/>
      <c r="J62" s="1682"/>
      <c r="K62" s="1683"/>
      <c r="L62" s="1672" t="s">
        <v>27</v>
      </c>
      <c r="M62" s="1565"/>
      <c r="N62" s="1565"/>
      <c r="O62" s="1565"/>
      <c r="P62" s="1565"/>
      <c r="Q62" s="1565"/>
      <c r="R62" s="1565"/>
      <c r="S62" s="1565"/>
      <c r="T62" s="1565"/>
      <c r="U62" s="1565"/>
      <c r="V62" s="1673"/>
      <c r="W62" s="677"/>
      <c r="X62" s="675">
        <v>12</v>
      </c>
      <c r="Y62" s="675"/>
      <c r="Z62" s="676"/>
      <c r="AA62" s="675"/>
      <c r="AB62" s="675"/>
      <c r="AC62" s="675"/>
      <c r="AD62" s="674"/>
      <c r="AE62" s="1672">
        <v>7</v>
      </c>
      <c r="AF62" s="1565"/>
      <c r="AG62" s="1565"/>
      <c r="AH62" s="1673"/>
      <c r="AI62" s="1672">
        <v>5</v>
      </c>
      <c r="AJ62" s="1565"/>
      <c r="AK62" s="1565"/>
      <c r="AL62" s="1673"/>
      <c r="AN62" s="716"/>
      <c r="AO62" s="716"/>
      <c r="AP62" s="388"/>
      <c r="AQ62" s="388"/>
      <c r="AR62" s="388"/>
      <c r="AS62" s="388"/>
    </row>
    <row r="63" spans="1:45" s="401" customFormat="1" ht="30.75" customHeight="1" x14ac:dyDescent="0.5">
      <c r="A63" s="673"/>
      <c r="B63" s="682"/>
      <c r="C63" s="1671"/>
      <c r="D63" s="1671"/>
      <c r="E63" s="418"/>
      <c r="F63" s="418"/>
      <c r="G63" s="417"/>
      <c r="H63" s="417"/>
      <c r="I63" s="1681"/>
      <c r="J63" s="1682"/>
      <c r="K63" s="1683"/>
      <c r="L63" s="1672" t="s">
        <v>85</v>
      </c>
      <c r="M63" s="1565"/>
      <c r="N63" s="1565"/>
      <c r="O63" s="1565"/>
      <c r="P63" s="1565"/>
      <c r="Q63" s="1565"/>
      <c r="R63" s="1565"/>
      <c r="S63" s="1565"/>
      <c r="T63" s="1565"/>
      <c r="U63" s="1565"/>
      <c r="V63" s="1673"/>
      <c r="W63" s="677"/>
      <c r="X63" s="675"/>
      <c r="Y63" s="675">
        <v>6</v>
      </c>
      <c r="Z63" s="676"/>
      <c r="AA63" s="675"/>
      <c r="AB63" s="675"/>
      <c r="AC63" s="675"/>
      <c r="AD63" s="674"/>
      <c r="AE63" s="1672">
        <v>4</v>
      </c>
      <c r="AF63" s="1565"/>
      <c r="AG63" s="1565"/>
      <c r="AH63" s="1673"/>
      <c r="AI63" s="1672">
        <v>2</v>
      </c>
      <c r="AJ63" s="1565"/>
      <c r="AK63" s="1565"/>
      <c r="AL63" s="1673"/>
      <c r="AN63" s="716"/>
      <c r="AO63" s="716"/>
      <c r="AP63" s="388"/>
      <c r="AQ63" s="388"/>
      <c r="AR63" s="388"/>
      <c r="AS63" s="388"/>
    </row>
    <row r="64" spans="1:45" s="388" customFormat="1" ht="30" customHeight="1" x14ac:dyDescent="0.4">
      <c r="A64" s="673"/>
      <c r="B64" s="987" t="s">
        <v>28</v>
      </c>
      <c r="C64" s="681"/>
      <c r="D64" s="681"/>
      <c r="E64" s="679"/>
      <c r="F64" s="679"/>
      <c r="G64" s="678"/>
      <c r="H64" s="678"/>
      <c r="I64" s="1681"/>
      <c r="J64" s="1682"/>
      <c r="K64" s="1683"/>
      <c r="L64" s="1672" t="s">
        <v>29</v>
      </c>
      <c r="M64" s="1565"/>
      <c r="N64" s="1565"/>
      <c r="O64" s="1565"/>
      <c r="P64" s="1565"/>
      <c r="Q64" s="1565"/>
      <c r="R64" s="1565"/>
      <c r="S64" s="1565"/>
      <c r="T64" s="1565"/>
      <c r="U64" s="1565"/>
      <c r="V64" s="1673"/>
      <c r="W64" s="677"/>
      <c r="X64" s="675"/>
      <c r="Y64" s="675"/>
      <c r="Z64" s="676">
        <f>AE64+AI64</f>
        <v>1</v>
      </c>
      <c r="AA64" s="675"/>
      <c r="AB64" s="675"/>
      <c r="AC64" s="675"/>
      <c r="AD64" s="674"/>
      <c r="AE64" s="1672"/>
      <c r="AF64" s="1565"/>
      <c r="AG64" s="1565"/>
      <c r="AH64" s="1673"/>
      <c r="AI64" s="1672">
        <v>1</v>
      </c>
      <c r="AJ64" s="1565"/>
      <c r="AK64" s="1565"/>
      <c r="AL64" s="1673"/>
      <c r="AN64" s="697"/>
      <c r="AO64" s="697"/>
    </row>
    <row r="65" spans="1:41" s="388" customFormat="1" ht="32.25" customHeight="1" x14ac:dyDescent="0.4">
      <c r="A65" s="673"/>
      <c r="B65" s="1695" t="s">
        <v>130</v>
      </c>
      <c r="C65" s="1695"/>
      <c r="D65" s="1695"/>
      <c r="E65" s="1695"/>
      <c r="F65" s="1695"/>
      <c r="G65" s="1695"/>
      <c r="H65" s="1696"/>
      <c r="I65" s="1681"/>
      <c r="J65" s="1682"/>
      <c r="K65" s="1683"/>
      <c r="L65" s="1672" t="s">
        <v>30</v>
      </c>
      <c r="M65" s="1565"/>
      <c r="N65" s="1565"/>
      <c r="O65" s="1565"/>
      <c r="P65" s="1565"/>
      <c r="Q65" s="1565"/>
      <c r="R65" s="1565"/>
      <c r="S65" s="1565"/>
      <c r="T65" s="1565"/>
      <c r="U65" s="1565"/>
      <c r="V65" s="1673"/>
      <c r="W65" s="677"/>
      <c r="X65" s="675"/>
      <c r="Y65" s="675"/>
      <c r="Z65" s="676"/>
      <c r="AA65" s="675"/>
      <c r="AB65" s="675"/>
      <c r="AC65" s="675"/>
      <c r="AD65" s="674"/>
      <c r="AE65" s="1672"/>
      <c r="AF65" s="1565"/>
      <c r="AG65" s="1565"/>
      <c r="AH65" s="1673"/>
      <c r="AI65" s="1672"/>
      <c r="AJ65" s="1565"/>
      <c r="AK65" s="1565"/>
      <c r="AL65" s="1673"/>
      <c r="AN65" s="697"/>
      <c r="AO65" s="697"/>
    </row>
    <row r="66" spans="1:41" s="691" customFormat="1" ht="31.5" customHeight="1" x14ac:dyDescent="0.4">
      <c r="A66" s="673"/>
      <c r="B66" s="1690" t="s">
        <v>131</v>
      </c>
      <c r="C66" s="1690"/>
      <c r="D66" s="1690"/>
      <c r="E66" s="1690"/>
      <c r="F66" s="1690"/>
      <c r="G66" s="678"/>
      <c r="H66" s="678"/>
      <c r="I66" s="1681"/>
      <c r="J66" s="1682"/>
      <c r="K66" s="1683"/>
      <c r="L66" s="1672" t="s">
        <v>74</v>
      </c>
      <c r="M66" s="1565"/>
      <c r="N66" s="1565"/>
      <c r="O66" s="1565"/>
      <c r="P66" s="1565"/>
      <c r="Q66" s="1565"/>
      <c r="R66" s="1565"/>
      <c r="S66" s="1565"/>
      <c r="T66" s="1565"/>
      <c r="U66" s="1565"/>
      <c r="V66" s="1673"/>
      <c r="W66" s="677"/>
      <c r="X66" s="675"/>
      <c r="Y66" s="675"/>
      <c r="Z66" s="676"/>
      <c r="AA66" s="675"/>
      <c r="AB66" s="675">
        <f>AE66+AI66</f>
        <v>2</v>
      </c>
      <c r="AC66" s="675"/>
      <c r="AD66" s="674"/>
      <c r="AE66" s="1672">
        <v>1</v>
      </c>
      <c r="AF66" s="1565"/>
      <c r="AG66" s="1565"/>
      <c r="AH66" s="1673"/>
      <c r="AI66" s="1672">
        <v>1</v>
      </c>
      <c r="AJ66" s="1565"/>
      <c r="AK66" s="1565"/>
      <c r="AL66" s="1673"/>
      <c r="AN66" s="692"/>
      <c r="AO66" s="692"/>
    </row>
    <row r="67" spans="1:41" s="691" customFormat="1" ht="34.5" customHeight="1" x14ac:dyDescent="0.4">
      <c r="A67" s="673"/>
      <c r="B67" s="1690" t="s">
        <v>132</v>
      </c>
      <c r="C67" s="1690"/>
      <c r="D67" s="680"/>
      <c r="E67" s="679"/>
      <c r="F67" s="679"/>
      <c r="G67" s="678"/>
      <c r="H67" s="678"/>
      <c r="I67" s="1681"/>
      <c r="J67" s="1682"/>
      <c r="K67" s="1683"/>
      <c r="L67" s="1672" t="s">
        <v>20</v>
      </c>
      <c r="M67" s="1565"/>
      <c r="N67" s="1565"/>
      <c r="O67" s="1565"/>
      <c r="P67" s="1565"/>
      <c r="Q67" s="1565"/>
      <c r="R67" s="1565"/>
      <c r="S67" s="1565"/>
      <c r="T67" s="1565"/>
      <c r="U67" s="1565"/>
      <c r="V67" s="1673"/>
      <c r="W67" s="677"/>
      <c r="X67" s="675"/>
      <c r="Y67" s="675"/>
      <c r="Z67" s="676"/>
      <c r="AA67" s="675"/>
      <c r="AB67" s="675"/>
      <c r="AC67" s="675">
        <v>3</v>
      </c>
      <c r="AD67" s="674"/>
      <c r="AE67" s="1672">
        <v>2</v>
      </c>
      <c r="AF67" s="1565"/>
      <c r="AG67" s="1565"/>
      <c r="AH67" s="1673"/>
      <c r="AI67" s="1672">
        <v>1</v>
      </c>
      <c r="AJ67" s="1565"/>
      <c r="AK67" s="1565"/>
      <c r="AL67" s="1673"/>
      <c r="AN67" s="693"/>
      <c r="AO67" s="692"/>
    </row>
    <row r="68" spans="1:41" s="388" customFormat="1" ht="37.5" customHeight="1" thickBot="1" x14ac:dyDescent="0.45">
      <c r="A68" s="673"/>
      <c r="B68" s="1690" t="s">
        <v>133</v>
      </c>
      <c r="C68" s="1690"/>
      <c r="D68" s="1690"/>
      <c r="E68" s="1690"/>
      <c r="F68" s="1690"/>
      <c r="G68" s="1690"/>
      <c r="H68" s="1691"/>
      <c r="I68" s="1684"/>
      <c r="J68" s="1685"/>
      <c r="K68" s="1686"/>
      <c r="L68" s="1692" t="s">
        <v>31</v>
      </c>
      <c r="M68" s="1693"/>
      <c r="N68" s="1693"/>
      <c r="O68" s="1693"/>
      <c r="P68" s="1693"/>
      <c r="Q68" s="1693"/>
      <c r="R68" s="1693"/>
      <c r="S68" s="1693"/>
      <c r="T68" s="1693"/>
      <c r="U68" s="1693"/>
      <c r="V68" s="1694"/>
      <c r="W68" s="672"/>
      <c r="X68" s="670"/>
      <c r="Y68" s="670"/>
      <c r="Z68" s="671"/>
      <c r="AA68" s="670"/>
      <c r="AB68" s="670"/>
      <c r="AC68" s="670"/>
      <c r="AD68" s="669"/>
      <c r="AE68" s="1692"/>
      <c r="AF68" s="1693"/>
      <c r="AG68" s="1693"/>
      <c r="AH68" s="1694"/>
      <c r="AI68" s="1692"/>
      <c r="AJ68" s="1693"/>
      <c r="AK68" s="1693"/>
      <c r="AL68" s="1694"/>
    </row>
    <row r="69" spans="1:41" s="396" customFormat="1" ht="33" customHeight="1" thickBot="1" x14ac:dyDescent="0.4">
      <c r="A69" s="668"/>
      <c r="B69" s="668"/>
      <c r="C69" s="667"/>
      <c r="D69" s="666"/>
      <c r="E69" s="666"/>
      <c r="F69" s="666"/>
      <c r="G69" s="616"/>
      <c r="H69" s="616"/>
      <c r="I69" s="616"/>
      <c r="J69" s="619"/>
      <c r="K69" s="617"/>
      <c r="L69" s="617"/>
      <c r="M69" s="617"/>
      <c r="N69" s="665"/>
      <c r="O69" s="664"/>
      <c r="P69" s="664"/>
      <c r="Q69" s="664"/>
      <c r="R69" s="664"/>
      <c r="S69" s="664"/>
      <c r="T69" s="664"/>
      <c r="U69" s="664"/>
      <c r="V69" s="664"/>
      <c r="W69" s="664"/>
      <c r="X69" s="664"/>
      <c r="Y69" s="664"/>
      <c r="Z69" s="664"/>
      <c r="AA69" s="664"/>
      <c r="AB69" s="664"/>
      <c r="AC69" s="664"/>
      <c r="AD69" s="664"/>
      <c r="AE69" s="664"/>
      <c r="AF69" s="664"/>
      <c r="AG69" s="664"/>
      <c r="AH69" s="664"/>
      <c r="AI69" s="664"/>
      <c r="AJ69" s="616"/>
      <c r="AK69" s="616"/>
      <c r="AL69" s="616"/>
    </row>
    <row r="70" spans="1:41" s="396" customFormat="1" ht="27.9" customHeight="1" thickBot="1" x14ac:dyDescent="0.4">
      <c r="A70" s="663">
        <v>1</v>
      </c>
      <c r="B70" s="1373" t="s">
        <v>48</v>
      </c>
      <c r="C70" s="1372"/>
      <c r="D70" s="1372"/>
      <c r="E70" s="1372"/>
      <c r="F70" s="1372"/>
      <c r="G70" s="1372"/>
      <c r="H70" s="1372"/>
      <c r="I70" s="1372"/>
      <c r="J70" s="1372"/>
      <c r="K70" s="1374"/>
      <c r="L70" s="403">
        <v>22.5</v>
      </c>
      <c r="M70" s="402">
        <f>L70*30</f>
        <v>675</v>
      </c>
      <c r="N70" s="1373" t="s">
        <v>134</v>
      </c>
      <c r="O70" s="1372"/>
      <c r="P70" s="1372"/>
      <c r="Q70" s="1372"/>
      <c r="R70" s="1372"/>
      <c r="S70" s="1372"/>
      <c r="T70" s="1372"/>
      <c r="U70" s="1372"/>
      <c r="V70" s="1372"/>
      <c r="W70" s="1372"/>
      <c r="X70" s="1372"/>
      <c r="Y70" s="1372"/>
      <c r="Z70" s="1372"/>
      <c r="AA70" s="1372"/>
      <c r="AB70" s="1372"/>
      <c r="AC70" s="1372"/>
      <c r="AD70" s="1372"/>
      <c r="AE70" s="1372"/>
      <c r="AF70" s="1372"/>
      <c r="AG70" s="1372"/>
      <c r="AH70" s="1372"/>
      <c r="AI70" s="1372"/>
      <c r="AJ70" s="1372"/>
      <c r="AK70" s="1372"/>
      <c r="AL70" s="1374"/>
    </row>
    <row r="71" spans="1:41" s="396" customFormat="1" ht="27.9" customHeight="1" x14ac:dyDescent="0.35">
      <c r="A71" s="616"/>
      <c r="B71" s="616"/>
      <c r="C71" s="616"/>
      <c r="D71" s="616"/>
      <c r="E71" s="616"/>
      <c r="F71" s="616"/>
      <c r="G71" s="616"/>
      <c r="H71" s="616"/>
      <c r="I71" s="616"/>
      <c r="J71" s="656"/>
      <c r="K71" s="616"/>
      <c r="L71" s="617"/>
      <c r="M71" s="617"/>
      <c r="N71" s="617"/>
      <c r="O71" s="617"/>
      <c r="P71" s="617"/>
      <c r="Q71" s="617"/>
      <c r="R71" s="617"/>
      <c r="S71" s="617"/>
      <c r="T71" s="617"/>
      <c r="U71" s="617"/>
      <c r="V71" s="617"/>
      <c r="W71" s="616"/>
      <c r="X71" s="616"/>
      <c r="Y71" s="616"/>
      <c r="Z71" s="616"/>
      <c r="AA71" s="616"/>
      <c r="AB71" s="616"/>
      <c r="AC71" s="616"/>
      <c r="AD71" s="616"/>
      <c r="AE71" s="616"/>
      <c r="AF71" s="616"/>
      <c r="AG71" s="616"/>
      <c r="AH71" s="616"/>
      <c r="AI71" s="616"/>
      <c r="AJ71" s="616"/>
      <c r="AK71" s="616"/>
      <c r="AL71" s="616"/>
    </row>
    <row r="72" spans="1:41" s="396" customFormat="1" ht="27.9" customHeight="1" thickBot="1" x14ac:dyDescent="0.45">
      <c r="A72" s="1697" t="s">
        <v>98</v>
      </c>
      <c r="B72" s="1697"/>
      <c r="C72" s="1697"/>
      <c r="D72" s="1697"/>
      <c r="E72" s="1697"/>
      <c r="F72" s="1697"/>
      <c r="G72" s="1697"/>
      <c r="H72" s="1697"/>
      <c r="I72" s="1947"/>
      <c r="J72" s="1697"/>
      <c r="K72" s="1697"/>
      <c r="L72" s="633"/>
      <c r="M72" s="1698" t="s">
        <v>135</v>
      </c>
      <c r="N72" s="1698"/>
      <c r="O72" s="1698"/>
      <c r="P72" s="1698"/>
      <c r="Q72" s="1698"/>
      <c r="R72" s="1698"/>
      <c r="S72" s="1698"/>
      <c r="T72" s="1698"/>
      <c r="U72" s="1698"/>
      <c r="V72" s="1698"/>
      <c r="W72" s="1698"/>
      <c r="X72" s="1698"/>
      <c r="Y72" s="1698"/>
      <c r="Z72" s="1698"/>
      <c r="AA72" s="1698"/>
      <c r="AB72" s="1698"/>
      <c r="AC72" s="1698"/>
      <c r="AD72" s="1698"/>
      <c r="AE72" s="1698"/>
      <c r="AF72" s="1698"/>
      <c r="AG72" s="1698"/>
      <c r="AH72" s="1698"/>
      <c r="AI72" s="1698"/>
      <c r="AJ72" s="1698"/>
      <c r="AK72" s="401"/>
      <c r="AL72" s="401"/>
    </row>
    <row r="73" spans="1:41" s="396" customFormat="1" ht="27.9" customHeight="1" thickBot="1" x14ac:dyDescent="0.45">
      <c r="A73" s="662" t="s">
        <v>69</v>
      </c>
      <c r="B73" s="1699" t="s">
        <v>99</v>
      </c>
      <c r="C73" s="1700"/>
      <c r="D73" s="1701" t="s">
        <v>100</v>
      </c>
      <c r="E73" s="1702"/>
      <c r="F73" s="1703"/>
      <c r="G73" s="1704" t="s">
        <v>101</v>
      </c>
      <c r="H73" s="1702"/>
      <c r="I73" s="1035" t="s">
        <v>102</v>
      </c>
      <c r="J73" s="1948" t="s">
        <v>102</v>
      </c>
      <c r="K73" s="1456"/>
      <c r="L73" s="661"/>
      <c r="M73" s="550" t="s">
        <v>69</v>
      </c>
      <c r="N73" s="1706" t="s">
        <v>136</v>
      </c>
      <c r="O73" s="1707"/>
      <c r="P73" s="1707"/>
      <c r="Q73" s="1707"/>
      <c r="R73" s="1707"/>
      <c r="S73" s="1707"/>
      <c r="T73" s="1707"/>
      <c r="U73" s="1707"/>
      <c r="V73" s="1707"/>
      <c r="W73" s="1707"/>
      <c r="X73" s="1707"/>
      <c r="Y73" s="1707"/>
      <c r="Z73" s="1707"/>
      <c r="AA73" s="1707"/>
      <c r="AB73" s="1707"/>
      <c r="AC73" s="1707"/>
      <c r="AD73" s="1708"/>
      <c r="AE73" s="1709" t="s">
        <v>100</v>
      </c>
      <c r="AF73" s="1710"/>
      <c r="AG73" s="1710"/>
      <c r="AH73" s="1710"/>
      <c r="AI73" s="1710"/>
      <c r="AJ73" s="1711"/>
      <c r="AK73" s="401"/>
      <c r="AL73" s="401"/>
    </row>
    <row r="74" spans="1:41" s="396" customFormat="1" ht="27.9" customHeight="1" x14ac:dyDescent="0.4">
      <c r="A74" s="660" t="s">
        <v>97</v>
      </c>
      <c r="B74" s="1728" t="s">
        <v>103</v>
      </c>
      <c r="C74" s="1651"/>
      <c r="D74" s="1729" t="s">
        <v>275</v>
      </c>
      <c r="E74" s="1730"/>
      <c r="F74" s="1731"/>
      <c r="G74" s="1732">
        <v>5</v>
      </c>
      <c r="H74" s="1733"/>
      <c r="I74" s="542">
        <v>6</v>
      </c>
      <c r="J74" s="1735">
        <v>8</v>
      </c>
      <c r="K74" s="1734"/>
      <c r="L74" s="657"/>
      <c r="M74" s="659">
        <v>1</v>
      </c>
      <c r="N74" s="1736" t="s">
        <v>104</v>
      </c>
      <c r="O74" s="1402"/>
      <c r="P74" s="1402"/>
      <c r="Q74" s="1402"/>
      <c r="R74" s="1402"/>
      <c r="S74" s="1402"/>
      <c r="T74" s="1402"/>
      <c r="U74" s="1402"/>
      <c r="V74" s="1402"/>
      <c r="W74" s="1402"/>
      <c r="X74" s="1402"/>
      <c r="Y74" s="1402"/>
      <c r="Z74" s="1402"/>
      <c r="AA74" s="1402"/>
      <c r="AB74" s="1402"/>
      <c r="AC74" s="1402"/>
      <c r="AD74" s="1737"/>
      <c r="AE74" s="1729" t="s">
        <v>212</v>
      </c>
      <c r="AF74" s="1730"/>
      <c r="AG74" s="1730"/>
      <c r="AH74" s="1730"/>
      <c r="AI74" s="1730"/>
      <c r="AJ74" s="1738"/>
      <c r="AK74" s="401"/>
      <c r="AL74" s="401"/>
    </row>
    <row r="75" spans="1:41" s="396" customFormat="1" ht="34.5" customHeight="1" thickBot="1" x14ac:dyDescent="0.45">
      <c r="A75" s="658"/>
      <c r="B75" s="1716"/>
      <c r="C75" s="1657"/>
      <c r="D75" s="1717"/>
      <c r="E75" s="1718"/>
      <c r="F75" s="1719"/>
      <c r="G75" s="1720"/>
      <c r="H75" s="1721"/>
      <c r="I75" s="1722"/>
      <c r="J75" s="1723"/>
      <c r="K75" s="1722"/>
      <c r="L75" s="657"/>
      <c r="M75" s="989"/>
      <c r="N75" s="1724"/>
      <c r="O75" s="1410"/>
      <c r="P75" s="1410"/>
      <c r="Q75" s="1410"/>
      <c r="R75" s="1410"/>
      <c r="S75" s="1410"/>
      <c r="T75" s="1410"/>
      <c r="U75" s="1410"/>
      <c r="V75" s="1410"/>
      <c r="W75" s="1410"/>
      <c r="X75" s="1410"/>
      <c r="Y75" s="1410"/>
      <c r="Z75" s="1410"/>
      <c r="AA75" s="1410"/>
      <c r="AB75" s="1410"/>
      <c r="AC75" s="1410"/>
      <c r="AD75" s="1411"/>
      <c r="AE75" s="1725"/>
      <c r="AF75" s="1726"/>
      <c r="AG75" s="1726"/>
      <c r="AH75" s="1726"/>
      <c r="AI75" s="1726"/>
      <c r="AJ75" s="1727"/>
      <c r="AK75" s="401"/>
      <c r="AL75" s="401"/>
    </row>
    <row r="76" spans="1:41" s="396" customFormat="1" ht="42" customHeight="1" x14ac:dyDescent="0.35">
      <c r="A76" s="616"/>
      <c r="B76" s="616"/>
      <c r="C76" s="616"/>
      <c r="D76" s="616"/>
      <c r="E76" s="616"/>
      <c r="F76" s="616"/>
      <c r="G76" s="616"/>
      <c r="H76" s="616"/>
      <c r="I76" s="616"/>
      <c r="J76" s="656"/>
      <c r="K76" s="616"/>
      <c r="L76" s="617"/>
      <c r="M76" s="617"/>
      <c r="N76" s="617"/>
      <c r="O76" s="619"/>
      <c r="P76" s="617"/>
      <c r="Q76" s="617"/>
      <c r="R76" s="617"/>
      <c r="S76" s="617"/>
      <c r="T76" s="617"/>
      <c r="U76" s="617"/>
      <c r="V76" s="617"/>
      <c r="W76" s="616"/>
      <c r="X76" s="616"/>
      <c r="Y76" s="616"/>
      <c r="Z76" s="616"/>
      <c r="AA76" s="616"/>
      <c r="AB76" s="616"/>
      <c r="AC76" s="616"/>
      <c r="AD76" s="616"/>
      <c r="AE76" s="616"/>
      <c r="AF76" s="616"/>
      <c r="AG76" s="616"/>
      <c r="AH76" s="616"/>
      <c r="AI76" s="616"/>
      <c r="AJ76" s="616"/>
      <c r="AK76" s="616"/>
      <c r="AL76" s="616"/>
    </row>
    <row r="77" spans="1:41" s="616" customFormat="1" ht="27" customHeight="1" thickBot="1" x14ac:dyDescent="0.35">
      <c r="A77" s="1399" t="s">
        <v>105</v>
      </c>
      <c r="B77" s="1399"/>
      <c r="C77" s="1399"/>
      <c r="D77" s="1399"/>
      <c r="E77" s="1399"/>
      <c r="F77" s="1399"/>
      <c r="G77" s="1399"/>
      <c r="H77" s="1399"/>
      <c r="I77" s="1399"/>
      <c r="J77" s="1399"/>
      <c r="K77" s="1399"/>
      <c r="L77" s="1399"/>
      <c r="M77" s="1399"/>
      <c r="N77" s="1399"/>
      <c r="O77" s="1399"/>
      <c r="P77" s="655"/>
      <c r="Q77" s="379"/>
      <c r="R77" s="379"/>
      <c r="S77" s="654"/>
      <c r="T77" s="654"/>
      <c r="U77" s="654"/>
      <c r="V77" s="654"/>
      <c r="W77" s="654"/>
      <c r="X77" s="654"/>
      <c r="Y77" s="654"/>
      <c r="Z77" s="654"/>
      <c r="AA77" s="654"/>
      <c r="AB77" s="654"/>
      <c r="AC77" s="654"/>
      <c r="AD77" s="654"/>
      <c r="AE77" s="654"/>
      <c r="AF77" s="654"/>
      <c r="AG77" s="654"/>
      <c r="AH77" s="654"/>
      <c r="AI77" s="654"/>
      <c r="AJ77" s="654"/>
      <c r="AK77" s="654"/>
    </row>
    <row r="78" spans="1:41" s="401" customFormat="1" ht="17.25" customHeight="1" x14ac:dyDescent="0.4">
      <c r="A78" s="1753" t="s">
        <v>106</v>
      </c>
      <c r="B78" s="1754"/>
      <c r="C78" s="1753" t="s">
        <v>107</v>
      </c>
      <c r="D78" s="1754"/>
      <c r="E78" s="1753" t="s">
        <v>108</v>
      </c>
      <c r="F78" s="1757"/>
      <c r="G78" s="1757"/>
      <c r="H78" s="1757"/>
      <c r="I78" s="1757"/>
      <c r="J78" s="1757"/>
      <c r="K78" s="1757"/>
      <c r="L78" s="1757"/>
      <c r="M78" s="1757"/>
      <c r="N78" s="1757"/>
      <c r="O78" s="1757"/>
      <c r="P78" s="1754"/>
      <c r="Q78" s="1712" t="s">
        <v>109</v>
      </c>
      <c r="R78" s="1713"/>
      <c r="S78" s="1714" t="s">
        <v>110</v>
      </c>
      <c r="T78" s="1715"/>
      <c r="U78" s="653"/>
      <c r="V78" s="653"/>
      <c r="W78" s="396"/>
      <c r="X78" s="638"/>
      <c r="Y78" s="638"/>
      <c r="Z78" s="638"/>
      <c r="AA78" s="638"/>
      <c r="AB78" s="638"/>
      <c r="AC78" s="638"/>
      <c r="AD78" s="396"/>
      <c r="AE78" s="633"/>
      <c r="AF78" s="633"/>
      <c r="AG78" s="396"/>
      <c r="AH78" s="633"/>
      <c r="AI78" s="633"/>
      <c r="AJ78" s="633"/>
      <c r="AK78" s="396"/>
      <c r="AL78" s="396"/>
    </row>
    <row r="79" spans="1:41" s="616" customFormat="1" ht="26.25" customHeight="1" thickBot="1" x14ac:dyDescent="0.4">
      <c r="A79" s="1755"/>
      <c r="B79" s="1756"/>
      <c r="C79" s="1755"/>
      <c r="D79" s="1756"/>
      <c r="E79" s="1755"/>
      <c r="F79" s="1758"/>
      <c r="G79" s="1758"/>
      <c r="H79" s="1758"/>
      <c r="I79" s="1758"/>
      <c r="J79" s="1758"/>
      <c r="K79" s="1758"/>
      <c r="L79" s="1758"/>
      <c r="M79" s="1758"/>
      <c r="N79" s="1758"/>
      <c r="O79" s="1758"/>
      <c r="P79" s="1756"/>
      <c r="Q79" s="652" t="s">
        <v>111</v>
      </c>
      <c r="R79" s="651" t="s">
        <v>112</v>
      </c>
      <c r="S79" s="651" t="s">
        <v>111</v>
      </c>
      <c r="T79" s="634" t="s">
        <v>112</v>
      </c>
      <c r="U79" s="650"/>
      <c r="V79" s="650"/>
      <c r="W79" s="649"/>
      <c r="X79" s="649"/>
      <c r="Y79" s="649"/>
      <c r="Z79" s="649"/>
      <c r="AA79" s="649"/>
      <c r="AB79" s="649"/>
      <c r="AC79" s="649"/>
      <c r="AD79" s="648"/>
      <c r="AE79" s="648"/>
      <c r="AF79" s="648"/>
      <c r="AG79" s="648"/>
      <c r="AH79" s="648"/>
      <c r="AI79" s="648"/>
      <c r="AJ79" s="648"/>
      <c r="AK79" s="630"/>
      <c r="AL79" s="630"/>
    </row>
    <row r="80" spans="1:41" s="401" customFormat="1" ht="54" customHeight="1" x14ac:dyDescent="0.4">
      <c r="A80" s="1739" t="s">
        <v>113</v>
      </c>
      <c r="B80" s="1740"/>
      <c r="C80" s="1741">
        <v>21</v>
      </c>
      <c r="D80" s="1742"/>
      <c r="E80" s="1743" t="s">
        <v>168</v>
      </c>
      <c r="F80" s="1744"/>
      <c r="G80" s="1744"/>
      <c r="H80" s="1744"/>
      <c r="I80" s="1744"/>
      <c r="J80" s="1744"/>
      <c r="K80" s="1744"/>
      <c r="L80" s="1744"/>
      <c r="M80" s="1744"/>
      <c r="N80" s="1744"/>
      <c r="O80" s="1744"/>
      <c r="P80" s="1745"/>
      <c r="Q80" s="646">
        <v>6</v>
      </c>
      <c r="R80" s="645"/>
      <c r="S80" s="644">
        <f>Q80*C80</f>
        <v>126</v>
      </c>
      <c r="T80" s="643">
        <f>C80*R80</f>
        <v>0</v>
      </c>
      <c r="U80" s="396"/>
      <c r="V80" s="396"/>
      <c r="W80" s="396"/>
      <c r="X80" s="633"/>
      <c r="Y80" s="633"/>
      <c r="Z80" s="633"/>
      <c r="AA80" s="633"/>
      <c r="AB80" s="633"/>
      <c r="AC80" s="633"/>
      <c r="AD80" s="396"/>
      <c r="AE80" s="633"/>
      <c r="AG80" s="396"/>
      <c r="AH80" s="638"/>
      <c r="AI80" s="396"/>
      <c r="AJ80" s="625"/>
      <c r="AK80" s="632"/>
      <c r="AL80" s="396"/>
    </row>
    <row r="81" spans="1:242" s="401" customFormat="1" ht="51.75" customHeight="1" x14ac:dyDescent="0.4">
      <c r="A81" s="1746" t="s">
        <v>114</v>
      </c>
      <c r="B81" s="1747"/>
      <c r="C81" s="1748">
        <v>2</v>
      </c>
      <c r="D81" s="1749"/>
      <c r="E81" s="1750" t="s">
        <v>287</v>
      </c>
      <c r="F81" s="1751"/>
      <c r="G81" s="1751"/>
      <c r="H81" s="1751"/>
      <c r="I81" s="1751"/>
      <c r="J81" s="1751"/>
      <c r="K81" s="1751"/>
      <c r="L81" s="1751"/>
      <c r="M81" s="1751"/>
      <c r="N81" s="1751"/>
      <c r="O81" s="1751"/>
      <c r="P81" s="1752"/>
      <c r="Q81" s="642">
        <v>6</v>
      </c>
      <c r="R81" s="641"/>
      <c r="S81" s="640">
        <f>Q81*C81</f>
        <v>12</v>
      </c>
      <c r="T81" s="639">
        <f>C81*R81</f>
        <v>0</v>
      </c>
      <c r="U81" s="396"/>
      <c r="V81" s="396"/>
      <c r="W81" s="396"/>
      <c r="X81" s="633"/>
      <c r="Y81" s="633"/>
      <c r="Z81" s="633"/>
      <c r="AA81" s="633"/>
      <c r="AB81" s="633"/>
      <c r="AC81" s="633"/>
      <c r="AD81" s="396"/>
      <c r="AE81" s="633"/>
      <c r="AG81" s="396"/>
      <c r="AH81" s="638"/>
      <c r="AI81" s="396"/>
      <c r="AJ81" s="625"/>
      <c r="AK81" s="632"/>
      <c r="AL81" s="396"/>
    </row>
    <row r="82" spans="1:242" s="401" customFormat="1" ht="31.2" customHeight="1" thickBot="1" x14ac:dyDescent="0.45">
      <c r="A82" s="1760" t="s">
        <v>137</v>
      </c>
      <c r="B82" s="1761"/>
      <c r="C82" s="1762" t="s">
        <v>115</v>
      </c>
      <c r="D82" s="1763"/>
      <c r="E82" s="1764" t="s">
        <v>168</v>
      </c>
      <c r="F82" s="1765"/>
      <c r="G82" s="1765"/>
      <c r="H82" s="1765"/>
      <c r="I82" s="1765"/>
      <c r="J82" s="1765"/>
      <c r="K82" s="1765"/>
      <c r="L82" s="1765"/>
      <c r="M82" s="1765"/>
      <c r="N82" s="1765"/>
      <c r="O82" s="1765"/>
      <c r="P82" s="1766"/>
      <c r="Q82" s="637">
        <v>6</v>
      </c>
      <c r="R82" s="636"/>
      <c r="S82" s="635">
        <f>Q82*2</f>
        <v>12</v>
      </c>
      <c r="T82" s="634">
        <v>0</v>
      </c>
      <c r="U82" s="396"/>
      <c r="V82" s="396"/>
      <c r="W82" s="396"/>
      <c r="X82" s="633"/>
      <c r="Y82" s="633"/>
      <c r="Z82" s="633"/>
      <c r="AA82" s="633"/>
      <c r="AB82" s="633"/>
      <c r="AC82" s="633"/>
      <c r="AD82" s="396"/>
      <c r="AE82" s="633"/>
      <c r="AG82" s="396"/>
      <c r="AH82" s="579"/>
      <c r="AI82" s="396"/>
      <c r="AJ82" s="579"/>
      <c r="AK82" s="632"/>
      <c r="AL82" s="396"/>
    </row>
    <row r="83" spans="1:242" s="401" customFormat="1" ht="23.25" customHeight="1" thickBot="1" x14ac:dyDescent="0.45">
      <c r="A83" s="1767" t="s">
        <v>116</v>
      </c>
      <c r="B83" s="1768"/>
      <c r="C83" s="1454">
        <v>25</v>
      </c>
      <c r="D83" s="1456"/>
      <c r="E83" s="396"/>
      <c r="F83" s="396"/>
      <c r="G83" s="396"/>
      <c r="H83" s="396"/>
      <c r="I83" s="396"/>
      <c r="J83" s="630"/>
      <c r="K83" s="396"/>
      <c r="L83" s="396"/>
      <c r="M83" s="396"/>
      <c r="N83" s="396"/>
      <c r="O83" s="396"/>
      <c r="P83" s="1769" t="s">
        <v>116</v>
      </c>
      <c r="Q83" s="1769"/>
      <c r="R83" s="1770"/>
      <c r="S83" s="629">
        <f>SUM(S80:S82)</f>
        <v>150</v>
      </c>
      <c r="T83" s="628">
        <f>SUM(T80:T82)</f>
        <v>0</v>
      </c>
      <c r="U83" s="396"/>
      <c r="V83" s="396"/>
      <c r="W83" s="627"/>
      <c r="X83" s="627"/>
      <c r="AC83" s="396"/>
      <c r="AD83" s="626"/>
      <c r="AE83" s="626"/>
      <c r="AF83" s="626"/>
      <c r="AG83" s="396"/>
      <c r="AH83" s="625"/>
      <c r="AI83" s="396"/>
      <c r="AJ83" s="625"/>
      <c r="AK83" s="396"/>
      <c r="AL83" s="396"/>
    </row>
    <row r="84" spans="1:242" s="616" customFormat="1" ht="28.5" customHeight="1" x14ac:dyDescent="0.3">
      <c r="A84" s="623"/>
      <c r="C84" s="622"/>
      <c r="D84" s="621"/>
      <c r="E84" s="620"/>
      <c r="F84" s="620"/>
      <c r="J84" s="619"/>
      <c r="K84" s="617"/>
      <c r="L84" s="617"/>
      <c r="M84" s="617"/>
      <c r="N84" s="618"/>
      <c r="O84" s="617"/>
      <c r="P84" s="617"/>
      <c r="Q84" s="617"/>
      <c r="R84" s="617"/>
      <c r="S84" s="617"/>
      <c r="T84" s="617"/>
      <c r="U84" s="617"/>
      <c r="V84" s="617"/>
      <c r="W84" s="617"/>
      <c r="X84" s="617"/>
      <c r="Y84" s="617"/>
      <c r="Z84" s="617"/>
      <c r="AA84" s="617"/>
      <c r="AB84" s="617"/>
      <c r="AC84" s="617"/>
      <c r="AD84" s="617"/>
      <c r="AE84" s="617"/>
      <c r="AF84" s="617"/>
      <c r="AG84" s="617"/>
      <c r="AH84" s="617"/>
      <c r="AI84" s="617"/>
    </row>
    <row r="85" spans="1:242" s="616" customFormat="1" ht="30" customHeight="1" x14ac:dyDescent="0.4">
      <c r="A85" s="1759" t="s">
        <v>117</v>
      </c>
      <c r="B85" s="1759"/>
      <c r="C85" s="1759"/>
      <c r="D85" s="1759"/>
      <c r="E85" s="1759"/>
      <c r="F85" s="1759"/>
      <c r="G85" s="1759"/>
      <c r="H85" s="1759"/>
      <c r="I85" s="1759"/>
      <c r="J85" s="614"/>
      <c r="K85" s="613"/>
      <c r="L85" s="613"/>
      <c r="M85" s="613"/>
      <c r="N85" s="612"/>
      <c r="O85" s="612"/>
      <c r="P85" s="612"/>
      <c r="Q85" s="612"/>
      <c r="R85" s="612"/>
      <c r="S85" s="612"/>
      <c r="T85" s="612"/>
      <c r="U85" s="612"/>
      <c r="V85" s="612"/>
      <c r="W85" s="612"/>
      <c r="X85" s="612"/>
      <c r="Y85" s="612"/>
      <c r="Z85" s="612"/>
      <c r="AA85" s="612"/>
      <c r="AB85" s="612"/>
      <c r="AC85" s="612"/>
      <c r="AD85" s="612"/>
      <c r="AE85" s="612"/>
      <c r="AF85" s="612"/>
      <c r="AG85" s="612"/>
      <c r="AH85" s="612"/>
      <c r="AI85" s="612"/>
      <c r="AJ85" s="401"/>
      <c r="AK85" s="401"/>
      <c r="AL85" s="401"/>
    </row>
    <row r="86" spans="1:242" s="624" customFormat="1" ht="51.75" customHeight="1" x14ac:dyDescent="0.4">
      <c r="A86" s="398"/>
      <c r="B86" s="390"/>
      <c r="C86" s="388"/>
      <c r="D86" s="397"/>
      <c r="E86" s="397"/>
      <c r="F86" s="397"/>
      <c r="G86" s="388"/>
      <c r="H86" s="388"/>
      <c r="I86" s="388"/>
      <c r="J86" s="1386" t="s">
        <v>216</v>
      </c>
      <c r="K86" s="1386"/>
      <c r="L86" s="1386"/>
      <c r="M86" s="1386"/>
      <c r="N86" s="1386"/>
      <c r="O86" s="1386"/>
      <c r="P86" s="1386"/>
      <c r="Q86" s="1386"/>
      <c r="R86" s="1386"/>
      <c r="S86" s="1386"/>
      <c r="T86" s="1386"/>
      <c r="U86" s="1386"/>
      <c r="V86" s="1386"/>
      <c r="W86" s="1386"/>
      <c r="X86" s="1386"/>
      <c r="Y86" s="1386"/>
      <c r="Z86" s="1386"/>
      <c r="AA86" s="1386"/>
      <c r="AB86" s="1386"/>
      <c r="AC86" s="1386"/>
      <c r="AD86" s="1386"/>
      <c r="AE86" s="1386"/>
      <c r="AF86" s="1386"/>
      <c r="AG86" s="1386"/>
      <c r="AH86" s="1386"/>
      <c r="AI86" s="1386"/>
      <c r="AJ86" s="1386"/>
      <c r="AK86" s="1386"/>
      <c r="AL86" s="1386"/>
      <c r="AM86" s="396"/>
      <c r="AN86" s="396"/>
      <c r="AO86" s="396"/>
      <c r="AP86" s="396"/>
      <c r="AQ86" s="396"/>
      <c r="AR86" s="396"/>
      <c r="AS86" s="396"/>
      <c r="AT86" s="396"/>
      <c r="AU86" s="396"/>
      <c r="AV86" s="396"/>
      <c r="AW86" s="396"/>
      <c r="AX86" s="396"/>
      <c r="AY86" s="396"/>
      <c r="AZ86" s="396"/>
      <c r="BA86" s="396"/>
      <c r="BB86" s="396"/>
      <c r="BC86" s="396"/>
      <c r="BD86" s="396"/>
      <c r="BE86" s="396"/>
      <c r="BF86" s="396"/>
      <c r="BG86" s="396"/>
      <c r="BH86" s="396"/>
      <c r="BI86" s="396"/>
      <c r="BJ86" s="396"/>
      <c r="BK86" s="396"/>
      <c r="BL86" s="396"/>
      <c r="BM86" s="396"/>
      <c r="BN86" s="396"/>
      <c r="BO86" s="396"/>
      <c r="BP86" s="396"/>
      <c r="BQ86" s="396"/>
      <c r="BR86" s="396"/>
      <c r="BS86" s="396"/>
      <c r="BT86" s="396"/>
      <c r="BU86" s="396"/>
      <c r="BV86" s="396"/>
      <c r="BW86" s="396"/>
      <c r="BX86" s="396"/>
      <c r="BY86" s="396"/>
      <c r="BZ86" s="396"/>
      <c r="CA86" s="396"/>
      <c r="CB86" s="396"/>
      <c r="CC86" s="396"/>
      <c r="CD86" s="396"/>
      <c r="CE86" s="396"/>
      <c r="CF86" s="396"/>
      <c r="CG86" s="396"/>
      <c r="CH86" s="396"/>
      <c r="CI86" s="396"/>
      <c r="CJ86" s="396"/>
      <c r="CK86" s="396"/>
      <c r="CL86" s="396"/>
      <c r="CM86" s="396"/>
      <c r="CN86" s="396"/>
      <c r="CO86" s="396"/>
      <c r="CP86" s="396"/>
      <c r="CQ86" s="396"/>
      <c r="CR86" s="396"/>
      <c r="CS86" s="396"/>
      <c r="CT86" s="396"/>
      <c r="CU86" s="396"/>
      <c r="CV86" s="396"/>
      <c r="CW86" s="396"/>
      <c r="CX86" s="396"/>
      <c r="CY86" s="396"/>
      <c r="CZ86" s="396"/>
      <c r="DA86" s="396"/>
      <c r="DB86" s="396"/>
      <c r="DC86" s="396"/>
      <c r="DD86" s="396"/>
      <c r="DE86" s="396"/>
      <c r="DF86" s="396"/>
      <c r="DG86" s="396"/>
      <c r="DH86" s="396"/>
      <c r="DI86" s="396"/>
      <c r="DJ86" s="396"/>
      <c r="DK86" s="396"/>
      <c r="DL86" s="396"/>
      <c r="DM86" s="396"/>
      <c r="DN86" s="396"/>
      <c r="DO86" s="396"/>
      <c r="DP86" s="396"/>
      <c r="DQ86" s="396"/>
      <c r="DR86" s="396"/>
      <c r="DS86" s="396"/>
      <c r="DT86" s="396"/>
      <c r="DU86" s="396"/>
      <c r="DV86" s="396"/>
      <c r="DW86" s="396"/>
      <c r="DX86" s="396"/>
      <c r="DY86" s="396"/>
      <c r="DZ86" s="396"/>
      <c r="EA86" s="396"/>
      <c r="EB86" s="396"/>
      <c r="EC86" s="396"/>
      <c r="ED86" s="396"/>
      <c r="EE86" s="396"/>
      <c r="EF86" s="396"/>
      <c r="EG86" s="396"/>
      <c r="EH86" s="396"/>
      <c r="EI86" s="396"/>
      <c r="EJ86" s="396"/>
      <c r="EK86" s="396"/>
      <c r="EL86" s="396"/>
      <c r="EM86" s="396"/>
      <c r="EN86" s="396"/>
      <c r="EO86" s="396"/>
      <c r="EP86" s="396"/>
      <c r="EQ86" s="396"/>
      <c r="ER86" s="396"/>
      <c r="ES86" s="396"/>
      <c r="ET86" s="396"/>
      <c r="EU86" s="396"/>
      <c r="EV86" s="396"/>
      <c r="EW86" s="396"/>
      <c r="EX86" s="396"/>
      <c r="EY86" s="396"/>
      <c r="EZ86" s="396"/>
      <c r="FA86" s="396"/>
      <c r="FB86" s="396"/>
      <c r="FC86" s="396"/>
      <c r="FD86" s="396"/>
      <c r="FE86" s="396"/>
      <c r="FF86" s="396"/>
      <c r="FG86" s="396"/>
      <c r="FH86" s="396"/>
      <c r="FI86" s="396"/>
      <c r="FJ86" s="396"/>
      <c r="FK86" s="396"/>
      <c r="FL86" s="396"/>
      <c r="FM86" s="396"/>
      <c r="FN86" s="396"/>
      <c r="FO86" s="396"/>
      <c r="FP86" s="396"/>
      <c r="FQ86" s="396"/>
      <c r="FR86" s="396"/>
      <c r="FS86" s="396"/>
      <c r="FT86" s="396"/>
      <c r="FU86" s="396"/>
      <c r="FV86" s="396"/>
      <c r="FW86" s="396"/>
      <c r="FX86" s="396"/>
      <c r="FY86" s="396"/>
      <c r="FZ86" s="396"/>
      <c r="GA86" s="396"/>
      <c r="GB86" s="396"/>
      <c r="GC86" s="396"/>
      <c r="GD86" s="396"/>
      <c r="GE86" s="396"/>
      <c r="GF86" s="396"/>
      <c r="GG86" s="396"/>
      <c r="GH86" s="396"/>
      <c r="GI86" s="396"/>
      <c r="GJ86" s="396"/>
      <c r="GK86" s="396"/>
      <c r="GL86" s="396"/>
      <c r="GM86" s="396"/>
      <c r="GN86" s="396"/>
      <c r="GO86" s="396"/>
      <c r="GP86" s="396"/>
      <c r="GQ86" s="396"/>
      <c r="GR86" s="396"/>
      <c r="GS86" s="396"/>
      <c r="GT86" s="396"/>
      <c r="GU86" s="396"/>
      <c r="GV86" s="396"/>
      <c r="GW86" s="396"/>
      <c r="GX86" s="396"/>
      <c r="GY86" s="396"/>
      <c r="GZ86" s="396"/>
      <c r="HA86" s="396"/>
      <c r="HB86" s="396"/>
      <c r="HC86" s="396"/>
      <c r="HD86" s="396"/>
      <c r="HE86" s="396"/>
      <c r="HF86" s="396"/>
      <c r="HG86" s="396"/>
      <c r="HH86" s="396"/>
      <c r="HI86" s="396"/>
      <c r="HJ86" s="396"/>
      <c r="HK86" s="396"/>
      <c r="HL86" s="396"/>
      <c r="HM86" s="396"/>
      <c r="HN86" s="396"/>
      <c r="HO86" s="396"/>
      <c r="HP86" s="396"/>
      <c r="HQ86" s="396"/>
      <c r="HR86" s="396"/>
      <c r="HS86" s="396"/>
      <c r="HT86" s="396"/>
      <c r="HU86" s="396"/>
      <c r="HV86" s="396"/>
      <c r="HW86" s="396"/>
      <c r="HX86" s="396"/>
      <c r="HY86" s="396"/>
      <c r="HZ86" s="396"/>
      <c r="IA86" s="396"/>
      <c r="IB86" s="396"/>
      <c r="IC86" s="396"/>
      <c r="ID86" s="396"/>
      <c r="IE86" s="396"/>
      <c r="IF86" s="396"/>
      <c r="IG86" s="396"/>
      <c r="IH86" s="396"/>
    </row>
    <row r="87" spans="1:242" s="647" customFormat="1" ht="28.5" customHeight="1" x14ac:dyDescent="0.4">
      <c r="A87" s="387"/>
      <c r="B87" s="388"/>
      <c r="C87" s="395"/>
      <c r="D87" s="394"/>
      <c r="E87" s="394"/>
      <c r="F87" s="394"/>
      <c r="G87" s="394"/>
      <c r="H87" s="392"/>
      <c r="I87" s="393"/>
      <c r="J87" s="392"/>
      <c r="K87" s="391"/>
      <c r="L87" s="391"/>
      <c r="M87" s="391"/>
      <c r="N87" s="391"/>
      <c r="O87" s="391"/>
      <c r="P87" s="388"/>
      <c r="Q87" s="388"/>
      <c r="R87" s="388"/>
      <c r="S87" s="388"/>
      <c r="T87" s="388"/>
      <c r="U87" s="388"/>
      <c r="V87" s="388"/>
      <c r="W87" s="390"/>
      <c r="X87" s="389"/>
      <c r="Y87" s="390"/>
      <c r="Z87" s="389"/>
      <c r="AA87" s="390"/>
      <c r="AB87" s="389"/>
      <c r="AC87" s="388"/>
      <c r="AD87" s="388"/>
      <c r="AE87" s="388"/>
      <c r="AF87" s="388"/>
      <c r="AG87" s="388"/>
      <c r="AH87" s="388"/>
      <c r="AI87" s="388"/>
      <c r="AJ87" s="388"/>
      <c r="AK87" s="388"/>
      <c r="AL87" s="388"/>
      <c r="AM87" s="630"/>
      <c r="AN87" s="630"/>
      <c r="AO87" s="630"/>
      <c r="AP87" s="630"/>
      <c r="AQ87" s="630"/>
      <c r="AR87" s="630"/>
      <c r="AS87" s="630"/>
      <c r="AT87" s="630"/>
      <c r="AU87" s="630"/>
      <c r="AV87" s="630"/>
      <c r="AW87" s="630"/>
      <c r="AX87" s="630"/>
      <c r="AY87" s="630"/>
      <c r="AZ87" s="630"/>
      <c r="BA87" s="630"/>
      <c r="BB87" s="630"/>
      <c r="BC87" s="630"/>
      <c r="BD87" s="630"/>
      <c r="BE87" s="630"/>
      <c r="BF87" s="630"/>
      <c r="BG87" s="630"/>
      <c r="BH87" s="630"/>
      <c r="BI87" s="630"/>
      <c r="BJ87" s="630"/>
      <c r="BK87" s="630"/>
      <c r="BL87" s="630"/>
      <c r="BM87" s="630"/>
      <c r="BN87" s="630"/>
      <c r="BO87" s="630"/>
      <c r="BP87" s="630"/>
      <c r="BQ87" s="630"/>
      <c r="BR87" s="630"/>
      <c r="BS87" s="630"/>
      <c r="BT87" s="630"/>
      <c r="BU87" s="630"/>
      <c r="BV87" s="630"/>
      <c r="BW87" s="630"/>
      <c r="BX87" s="630"/>
      <c r="BY87" s="630"/>
      <c r="BZ87" s="630"/>
      <c r="CA87" s="630"/>
      <c r="CB87" s="630"/>
      <c r="CC87" s="630"/>
      <c r="CD87" s="630"/>
      <c r="CE87" s="630"/>
      <c r="CF87" s="630"/>
      <c r="CG87" s="630"/>
      <c r="CH87" s="630"/>
      <c r="CI87" s="630"/>
      <c r="CJ87" s="630"/>
      <c r="CK87" s="630"/>
      <c r="CL87" s="630"/>
      <c r="CM87" s="630"/>
      <c r="CN87" s="630"/>
      <c r="CO87" s="630"/>
      <c r="CP87" s="630"/>
      <c r="CQ87" s="630"/>
      <c r="CR87" s="630"/>
      <c r="CS87" s="630"/>
      <c r="CT87" s="630"/>
      <c r="CU87" s="630"/>
      <c r="CV87" s="630"/>
      <c r="CW87" s="630"/>
      <c r="CX87" s="630"/>
      <c r="CY87" s="630"/>
      <c r="CZ87" s="630"/>
      <c r="DA87" s="630"/>
      <c r="DB87" s="630"/>
      <c r="DC87" s="630"/>
      <c r="DD87" s="630"/>
      <c r="DE87" s="630"/>
      <c r="DF87" s="630"/>
      <c r="DG87" s="630"/>
      <c r="DH87" s="630"/>
      <c r="DI87" s="630"/>
      <c r="DJ87" s="630"/>
      <c r="DK87" s="630"/>
      <c r="DL87" s="630"/>
      <c r="DM87" s="630"/>
      <c r="DN87" s="630"/>
      <c r="DO87" s="630"/>
      <c r="DP87" s="630"/>
      <c r="DQ87" s="630"/>
      <c r="DR87" s="630"/>
      <c r="DS87" s="630"/>
      <c r="DT87" s="630"/>
      <c r="DU87" s="630"/>
      <c r="DV87" s="630"/>
      <c r="DW87" s="630"/>
      <c r="DX87" s="630"/>
      <c r="DY87" s="630"/>
      <c r="DZ87" s="630"/>
      <c r="EA87" s="630"/>
      <c r="EB87" s="630"/>
      <c r="EC87" s="630"/>
      <c r="ED87" s="630"/>
      <c r="EE87" s="630"/>
      <c r="EF87" s="630"/>
      <c r="EG87" s="630"/>
      <c r="EH87" s="630"/>
      <c r="EI87" s="630"/>
      <c r="EJ87" s="630"/>
      <c r="EK87" s="630"/>
      <c r="EL87" s="630"/>
      <c r="EM87" s="630"/>
      <c r="EN87" s="630"/>
      <c r="EO87" s="630"/>
      <c r="EP87" s="630"/>
      <c r="EQ87" s="630"/>
      <c r="ER87" s="630"/>
      <c r="ES87" s="630"/>
      <c r="ET87" s="630"/>
      <c r="EU87" s="630"/>
      <c r="EV87" s="630"/>
      <c r="EW87" s="630"/>
      <c r="EX87" s="630"/>
      <c r="EY87" s="630"/>
      <c r="EZ87" s="630"/>
      <c r="FA87" s="630"/>
      <c r="FB87" s="630"/>
      <c r="FC87" s="630"/>
      <c r="FD87" s="630"/>
      <c r="FE87" s="630"/>
      <c r="FF87" s="630"/>
      <c r="FG87" s="630"/>
      <c r="FH87" s="630"/>
      <c r="FI87" s="630"/>
      <c r="FJ87" s="630"/>
      <c r="FK87" s="630"/>
      <c r="FL87" s="630"/>
      <c r="FM87" s="630"/>
      <c r="FN87" s="630"/>
      <c r="FO87" s="630"/>
      <c r="FP87" s="630"/>
      <c r="FQ87" s="630"/>
      <c r="FR87" s="630"/>
      <c r="FS87" s="630"/>
      <c r="FT87" s="630"/>
      <c r="FU87" s="630"/>
      <c r="FV87" s="630"/>
      <c r="FW87" s="630"/>
      <c r="FX87" s="630"/>
      <c r="FY87" s="630"/>
      <c r="FZ87" s="630"/>
      <c r="GA87" s="630"/>
      <c r="GB87" s="630"/>
      <c r="GC87" s="630"/>
      <c r="GD87" s="630"/>
      <c r="GE87" s="630"/>
      <c r="GF87" s="630"/>
      <c r="GG87" s="630"/>
      <c r="GH87" s="630"/>
      <c r="GI87" s="630"/>
      <c r="GJ87" s="630"/>
      <c r="GK87" s="630"/>
      <c r="GL87" s="630"/>
      <c r="GM87" s="630"/>
      <c r="GN87" s="630"/>
      <c r="GO87" s="630"/>
      <c r="GP87" s="630"/>
      <c r="GQ87" s="630"/>
      <c r="GR87" s="630"/>
      <c r="GS87" s="630"/>
      <c r="GT87" s="630"/>
      <c r="GU87" s="630"/>
      <c r="GV87" s="630"/>
      <c r="GW87" s="630"/>
      <c r="GX87" s="630"/>
      <c r="GY87" s="630"/>
      <c r="GZ87" s="630"/>
      <c r="HA87" s="630"/>
      <c r="HB87" s="630"/>
      <c r="HC87" s="630"/>
      <c r="HD87" s="630"/>
      <c r="HE87" s="630"/>
      <c r="HF87" s="630"/>
      <c r="HG87" s="630"/>
      <c r="HH87" s="630"/>
      <c r="HI87" s="630"/>
      <c r="HJ87" s="630"/>
      <c r="HK87" s="630"/>
      <c r="HL87" s="630"/>
      <c r="HM87" s="630"/>
      <c r="HN87" s="630"/>
      <c r="HO87" s="630"/>
      <c r="HP87" s="630"/>
      <c r="HQ87" s="630"/>
      <c r="HR87" s="630"/>
      <c r="HS87" s="630"/>
      <c r="HT87" s="630"/>
      <c r="HU87" s="630"/>
      <c r="HV87" s="630"/>
      <c r="HW87" s="630"/>
      <c r="HX87" s="630"/>
      <c r="HY87" s="630"/>
      <c r="HZ87" s="630"/>
      <c r="IA87" s="630"/>
      <c r="IB87" s="630"/>
      <c r="IC87" s="630"/>
      <c r="ID87" s="630"/>
      <c r="IE87" s="630"/>
      <c r="IF87" s="630"/>
      <c r="IG87" s="630"/>
      <c r="IH87" s="630"/>
    </row>
    <row r="88" spans="1:242" s="624" customFormat="1" ht="33" customHeight="1" x14ac:dyDescent="0.35">
      <c r="A88" s="379"/>
      <c r="B88" s="380" t="s">
        <v>205</v>
      </c>
      <c r="C88" s="380"/>
      <c r="D88" s="380"/>
      <c r="E88" s="382"/>
      <c r="F88" s="386"/>
      <c r="G88" s="380" t="s">
        <v>206</v>
      </c>
      <c r="H88" s="385"/>
      <c r="I88" s="380"/>
      <c r="J88" s="380"/>
      <c r="K88" s="380"/>
      <c r="L88" s="384"/>
      <c r="M88" s="384"/>
      <c r="N88" s="1387" t="s">
        <v>86</v>
      </c>
      <c r="O88" s="1387"/>
      <c r="P88" s="1387"/>
      <c r="Q88" s="1387"/>
      <c r="R88" s="1387"/>
      <c r="S88" s="1387"/>
      <c r="T88" s="1387"/>
      <c r="U88" s="1387"/>
      <c r="V88" s="1387"/>
      <c r="W88" s="1387"/>
      <c r="X88" s="1387"/>
      <c r="Y88" s="1387"/>
      <c r="Z88" s="1387"/>
      <c r="AA88" s="1387"/>
      <c r="AB88" s="1387"/>
      <c r="AC88" s="380"/>
      <c r="AD88" s="382"/>
      <c r="AE88" s="383"/>
      <c r="AF88" s="382"/>
      <c r="AG88" s="382"/>
      <c r="AH88" s="380"/>
      <c r="AI88" s="381" t="s">
        <v>180</v>
      </c>
      <c r="AJ88" s="379"/>
      <c r="AK88" s="380"/>
      <c r="AL88" s="380"/>
      <c r="AM88" s="396"/>
      <c r="AN88" s="396"/>
      <c r="AO88" s="396"/>
      <c r="AP88" s="396"/>
      <c r="AQ88" s="396"/>
      <c r="AR88" s="396"/>
      <c r="AS88" s="396"/>
      <c r="AT88" s="396"/>
      <c r="AU88" s="396"/>
      <c r="AV88" s="396"/>
      <c r="AW88" s="396"/>
      <c r="AX88" s="396"/>
      <c r="AY88" s="396"/>
      <c r="AZ88" s="396"/>
      <c r="BA88" s="396"/>
      <c r="BB88" s="396"/>
      <c r="BC88" s="396"/>
      <c r="BD88" s="396"/>
      <c r="BE88" s="396"/>
      <c r="BF88" s="396"/>
      <c r="BG88" s="396"/>
      <c r="BH88" s="396"/>
      <c r="BI88" s="396"/>
      <c r="BJ88" s="396"/>
      <c r="BK88" s="396"/>
      <c r="BL88" s="396"/>
      <c r="BM88" s="396"/>
      <c r="BN88" s="396"/>
      <c r="BO88" s="396"/>
      <c r="BP88" s="396"/>
      <c r="BQ88" s="396"/>
      <c r="BR88" s="396"/>
      <c r="BS88" s="396"/>
      <c r="BT88" s="396"/>
      <c r="BU88" s="396"/>
      <c r="BV88" s="396"/>
      <c r="BW88" s="396"/>
      <c r="BX88" s="396"/>
      <c r="BY88" s="396"/>
      <c r="BZ88" s="396"/>
      <c r="CA88" s="396"/>
      <c r="CB88" s="396"/>
      <c r="CC88" s="396"/>
      <c r="CD88" s="396"/>
      <c r="CE88" s="396"/>
      <c r="CF88" s="396"/>
      <c r="CG88" s="396"/>
      <c r="CH88" s="396"/>
      <c r="CI88" s="396"/>
      <c r="CJ88" s="396"/>
      <c r="CK88" s="396"/>
      <c r="CL88" s="396"/>
      <c r="CM88" s="396"/>
      <c r="CN88" s="396"/>
      <c r="CO88" s="396"/>
      <c r="CP88" s="396"/>
      <c r="CQ88" s="396"/>
      <c r="CR88" s="396"/>
      <c r="CS88" s="396"/>
      <c r="CT88" s="396"/>
      <c r="CU88" s="396"/>
      <c r="CV88" s="396"/>
      <c r="CW88" s="396"/>
      <c r="CX88" s="396"/>
      <c r="CY88" s="396"/>
      <c r="CZ88" s="396"/>
      <c r="DA88" s="396"/>
      <c r="DB88" s="396"/>
      <c r="DC88" s="396"/>
      <c r="DD88" s="396"/>
      <c r="DE88" s="396"/>
      <c r="DF88" s="396"/>
      <c r="DG88" s="396"/>
      <c r="DH88" s="396"/>
      <c r="DI88" s="396"/>
      <c r="DJ88" s="396"/>
      <c r="DK88" s="396"/>
      <c r="DL88" s="396"/>
      <c r="DM88" s="396"/>
      <c r="DN88" s="396"/>
      <c r="DO88" s="396"/>
      <c r="DP88" s="396"/>
      <c r="DQ88" s="396"/>
      <c r="DR88" s="396"/>
      <c r="DS88" s="396"/>
      <c r="DT88" s="396"/>
      <c r="DU88" s="396"/>
      <c r="DV88" s="396"/>
      <c r="DW88" s="396"/>
      <c r="DX88" s="396"/>
      <c r="DY88" s="396"/>
      <c r="DZ88" s="396"/>
      <c r="EA88" s="396"/>
      <c r="EB88" s="396"/>
      <c r="EC88" s="396"/>
      <c r="ED88" s="396"/>
      <c r="EE88" s="396"/>
      <c r="EF88" s="396"/>
      <c r="EG88" s="396"/>
      <c r="EH88" s="396"/>
      <c r="EI88" s="396"/>
      <c r="EJ88" s="396"/>
      <c r="EK88" s="396"/>
      <c r="EL88" s="396"/>
      <c r="EM88" s="396"/>
      <c r="EN88" s="396"/>
      <c r="EO88" s="396"/>
      <c r="EP88" s="396"/>
      <c r="EQ88" s="396"/>
      <c r="ER88" s="396"/>
      <c r="ES88" s="396"/>
      <c r="ET88" s="396"/>
      <c r="EU88" s="396"/>
      <c r="EV88" s="396"/>
      <c r="EW88" s="396"/>
      <c r="EX88" s="396"/>
      <c r="EY88" s="396"/>
      <c r="EZ88" s="396"/>
      <c r="FA88" s="396"/>
      <c r="FB88" s="396"/>
      <c r="FC88" s="396"/>
      <c r="FD88" s="396"/>
      <c r="FE88" s="396"/>
      <c r="FF88" s="396"/>
      <c r="FG88" s="396"/>
      <c r="FH88" s="396"/>
      <c r="FI88" s="396"/>
      <c r="FJ88" s="396"/>
      <c r="FK88" s="396"/>
      <c r="FL88" s="396"/>
      <c r="FM88" s="396"/>
      <c r="FN88" s="396"/>
      <c r="FO88" s="396"/>
      <c r="FP88" s="396"/>
      <c r="FQ88" s="396"/>
      <c r="FR88" s="396"/>
      <c r="FS88" s="396"/>
      <c r="FT88" s="396"/>
      <c r="FU88" s="396"/>
      <c r="FV88" s="396"/>
      <c r="FW88" s="396"/>
      <c r="FX88" s="396"/>
      <c r="FY88" s="396"/>
      <c r="FZ88" s="396"/>
      <c r="GA88" s="396"/>
      <c r="GB88" s="396"/>
      <c r="GC88" s="396"/>
      <c r="GD88" s="396"/>
      <c r="GE88" s="396"/>
      <c r="GF88" s="396"/>
      <c r="GG88" s="396"/>
      <c r="GH88" s="396"/>
      <c r="GI88" s="396"/>
      <c r="GJ88" s="396"/>
      <c r="GK88" s="396"/>
      <c r="GL88" s="396"/>
      <c r="GM88" s="396"/>
      <c r="GN88" s="396"/>
      <c r="GO88" s="396"/>
      <c r="GP88" s="396"/>
      <c r="GQ88" s="396"/>
      <c r="GR88" s="396"/>
      <c r="GS88" s="396"/>
      <c r="GT88" s="396"/>
      <c r="GU88" s="396"/>
      <c r="GV88" s="396"/>
      <c r="GW88" s="396"/>
      <c r="GX88" s="396"/>
      <c r="GY88" s="396"/>
      <c r="GZ88" s="396"/>
      <c r="HA88" s="396"/>
      <c r="HB88" s="396"/>
      <c r="HC88" s="396"/>
      <c r="HD88" s="396"/>
      <c r="HE88" s="396"/>
      <c r="HF88" s="396"/>
      <c r="HG88" s="396"/>
      <c r="HH88" s="396"/>
      <c r="HI88" s="396"/>
      <c r="HJ88" s="396"/>
      <c r="HK88" s="396"/>
      <c r="HL88" s="396"/>
      <c r="HM88" s="396"/>
      <c r="HN88" s="396"/>
      <c r="HO88" s="396"/>
      <c r="HP88" s="396"/>
      <c r="HQ88" s="396"/>
      <c r="HR88" s="396"/>
      <c r="HS88" s="396"/>
      <c r="HT88" s="396"/>
      <c r="HU88" s="396"/>
      <c r="HV88" s="396"/>
      <c r="HW88" s="396"/>
      <c r="HX88" s="396"/>
      <c r="HY88" s="396"/>
      <c r="HZ88" s="396"/>
      <c r="IA88" s="396"/>
      <c r="IB88" s="396"/>
      <c r="IC88" s="396"/>
      <c r="ID88" s="396"/>
      <c r="IE88" s="396"/>
      <c r="IF88" s="396"/>
      <c r="IG88" s="396"/>
      <c r="IH88" s="396"/>
    </row>
    <row r="89" spans="1:242" s="624" customFormat="1" ht="30.75" customHeight="1" x14ac:dyDescent="0.35">
      <c r="A89" s="605"/>
      <c r="B89" s="375"/>
      <c r="C89" s="610"/>
      <c r="D89" s="601"/>
      <c r="E89" s="375"/>
      <c r="F89" s="609"/>
      <c r="G89" s="609"/>
      <c r="H89" s="609"/>
      <c r="I89" s="600"/>
      <c r="J89" s="600"/>
      <c r="K89" s="600"/>
      <c r="L89" s="608"/>
      <c r="M89" s="375"/>
      <c r="N89" s="375"/>
      <c r="O89" s="375"/>
      <c r="P89" s="375"/>
      <c r="Q89" s="375"/>
      <c r="R89" s="375"/>
      <c r="S89" s="375"/>
      <c r="T89" s="375"/>
      <c r="U89" s="375"/>
      <c r="V89" s="601"/>
      <c r="W89" s="601"/>
      <c r="X89" s="601"/>
      <c r="Y89" s="375"/>
      <c r="Z89" s="601"/>
      <c r="AA89" s="601"/>
      <c r="AB89" s="606"/>
      <c r="AC89" s="606"/>
      <c r="AD89" s="607"/>
      <c r="AE89" s="606"/>
      <c r="AF89" s="606"/>
      <c r="AG89" s="599"/>
      <c r="AH89" s="375"/>
      <c r="AI89" s="375"/>
      <c r="AJ89" s="375"/>
      <c r="AK89" s="375"/>
      <c r="AL89" s="375"/>
      <c r="AM89" s="396"/>
      <c r="AN89" s="396"/>
      <c r="AO89" s="396"/>
      <c r="AP89" s="396"/>
      <c r="AQ89" s="396"/>
      <c r="AR89" s="396"/>
      <c r="AS89" s="396"/>
      <c r="AT89" s="396"/>
      <c r="AU89" s="396"/>
      <c r="AV89" s="396"/>
      <c r="AW89" s="396"/>
      <c r="AX89" s="396"/>
      <c r="AY89" s="396"/>
      <c r="AZ89" s="396"/>
      <c r="BA89" s="396"/>
      <c r="BB89" s="396"/>
      <c r="BC89" s="396"/>
      <c r="BD89" s="396"/>
      <c r="BE89" s="396"/>
      <c r="BF89" s="396"/>
      <c r="BG89" s="396"/>
      <c r="BH89" s="396"/>
      <c r="BI89" s="396"/>
      <c r="BJ89" s="396"/>
      <c r="BK89" s="396"/>
      <c r="BL89" s="396"/>
      <c r="BM89" s="396"/>
      <c r="BN89" s="396"/>
      <c r="BO89" s="396"/>
      <c r="BP89" s="396"/>
      <c r="BQ89" s="396"/>
      <c r="BR89" s="396"/>
      <c r="BS89" s="396"/>
      <c r="BT89" s="396"/>
      <c r="BU89" s="396"/>
      <c r="BV89" s="396"/>
      <c r="BW89" s="396"/>
      <c r="BX89" s="396"/>
      <c r="BY89" s="396"/>
      <c r="BZ89" s="396"/>
      <c r="CA89" s="396"/>
      <c r="CB89" s="396"/>
      <c r="CC89" s="396"/>
      <c r="CD89" s="396"/>
      <c r="CE89" s="396"/>
      <c r="CF89" s="396"/>
      <c r="CG89" s="396"/>
      <c r="CH89" s="396"/>
      <c r="CI89" s="396"/>
      <c r="CJ89" s="396"/>
      <c r="CK89" s="396"/>
      <c r="CL89" s="396"/>
      <c r="CM89" s="396"/>
      <c r="CN89" s="396"/>
      <c r="CO89" s="396"/>
      <c r="CP89" s="396"/>
      <c r="CQ89" s="396"/>
      <c r="CR89" s="396"/>
      <c r="CS89" s="396"/>
      <c r="CT89" s="396"/>
      <c r="CU89" s="396"/>
      <c r="CV89" s="396"/>
      <c r="CW89" s="396"/>
      <c r="CX89" s="396"/>
      <c r="CY89" s="396"/>
      <c r="CZ89" s="396"/>
      <c r="DA89" s="396"/>
      <c r="DB89" s="396"/>
      <c r="DC89" s="396"/>
      <c r="DD89" s="396"/>
      <c r="DE89" s="396"/>
      <c r="DF89" s="396"/>
      <c r="DG89" s="396"/>
      <c r="DH89" s="396"/>
      <c r="DI89" s="396"/>
      <c r="DJ89" s="396"/>
      <c r="DK89" s="396"/>
      <c r="DL89" s="396"/>
      <c r="DM89" s="396"/>
      <c r="DN89" s="396"/>
      <c r="DO89" s="396"/>
      <c r="DP89" s="396"/>
      <c r="DQ89" s="396"/>
      <c r="DR89" s="396"/>
      <c r="DS89" s="396"/>
      <c r="DT89" s="396"/>
      <c r="DU89" s="396"/>
      <c r="DV89" s="396"/>
      <c r="DW89" s="396"/>
      <c r="DX89" s="396"/>
      <c r="DY89" s="396"/>
      <c r="DZ89" s="396"/>
      <c r="EA89" s="396"/>
      <c r="EB89" s="396"/>
      <c r="EC89" s="396"/>
      <c r="ED89" s="396"/>
      <c r="EE89" s="396"/>
      <c r="EF89" s="396"/>
      <c r="EG89" s="396"/>
      <c r="EH89" s="396"/>
      <c r="EI89" s="396"/>
      <c r="EJ89" s="396"/>
      <c r="EK89" s="396"/>
      <c r="EL89" s="396"/>
      <c r="EM89" s="396"/>
      <c r="EN89" s="396"/>
      <c r="EO89" s="396"/>
      <c r="EP89" s="396"/>
      <c r="EQ89" s="396"/>
      <c r="ER89" s="396"/>
      <c r="ES89" s="396"/>
      <c r="ET89" s="396"/>
      <c r="EU89" s="396"/>
      <c r="EV89" s="396"/>
      <c r="EW89" s="396"/>
      <c r="EX89" s="396"/>
      <c r="EY89" s="396"/>
      <c r="EZ89" s="396"/>
      <c r="FA89" s="396"/>
      <c r="FB89" s="396"/>
      <c r="FC89" s="396"/>
      <c r="FD89" s="396"/>
      <c r="FE89" s="396"/>
      <c r="FF89" s="396"/>
      <c r="FG89" s="396"/>
      <c r="FH89" s="396"/>
      <c r="FI89" s="396"/>
      <c r="FJ89" s="396"/>
      <c r="FK89" s="396"/>
      <c r="FL89" s="396"/>
      <c r="FM89" s="396"/>
      <c r="FN89" s="396"/>
      <c r="FO89" s="396"/>
      <c r="FP89" s="396"/>
      <c r="FQ89" s="396"/>
      <c r="FR89" s="396"/>
      <c r="FS89" s="396"/>
      <c r="FT89" s="396"/>
      <c r="FU89" s="396"/>
      <c r="FV89" s="396"/>
      <c r="FW89" s="396"/>
      <c r="FX89" s="396"/>
      <c r="FY89" s="396"/>
      <c r="FZ89" s="396"/>
      <c r="GA89" s="396"/>
      <c r="GB89" s="396"/>
      <c r="GC89" s="396"/>
      <c r="GD89" s="396"/>
      <c r="GE89" s="396"/>
      <c r="GF89" s="396"/>
      <c r="GG89" s="396"/>
      <c r="GH89" s="396"/>
      <c r="GI89" s="396"/>
      <c r="GJ89" s="396"/>
      <c r="GK89" s="396"/>
      <c r="GL89" s="396"/>
      <c r="GM89" s="396"/>
      <c r="GN89" s="396"/>
      <c r="GO89" s="396"/>
      <c r="GP89" s="396"/>
      <c r="GQ89" s="396"/>
      <c r="GR89" s="396"/>
      <c r="GS89" s="396"/>
      <c r="GT89" s="396"/>
      <c r="GU89" s="396"/>
      <c r="GV89" s="396"/>
      <c r="GW89" s="396"/>
      <c r="GX89" s="396"/>
      <c r="GY89" s="396"/>
      <c r="GZ89" s="396"/>
      <c r="HA89" s="396"/>
      <c r="HB89" s="396"/>
      <c r="HC89" s="396"/>
      <c r="HD89" s="396"/>
      <c r="HE89" s="396"/>
      <c r="HF89" s="396"/>
      <c r="HG89" s="396"/>
      <c r="HH89" s="396"/>
      <c r="HI89" s="396"/>
      <c r="HJ89" s="396"/>
      <c r="HK89" s="396"/>
      <c r="HL89" s="396"/>
      <c r="HM89" s="396"/>
      <c r="HN89" s="396"/>
      <c r="HO89" s="396"/>
      <c r="HP89" s="396"/>
      <c r="HQ89" s="396"/>
      <c r="HR89" s="396"/>
      <c r="HS89" s="396"/>
      <c r="HT89" s="396"/>
      <c r="HU89" s="396"/>
      <c r="HV89" s="396"/>
      <c r="HW89" s="396"/>
      <c r="HX89" s="396"/>
      <c r="HY89" s="396"/>
      <c r="HZ89" s="396"/>
      <c r="IA89" s="396"/>
      <c r="IB89" s="396"/>
      <c r="IC89" s="396"/>
      <c r="ID89" s="396"/>
      <c r="IE89" s="396"/>
      <c r="IF89" s="396"/>
      <c r="IG89" s="396"/>
      <c r="IH89" s="396"/>
    </row>
    <row r="90" spans="1:242" s="631" customFormat="1" ht="31.5" customHeight="1" x14ac:dyDescent="0.35">
      <c r="A90" s="375"/>
      <c r="B90" s="375"/>
      <c r="C90" s="605"/>
      <c r="D90" s="589"/>
      <c r="E90" s="602"/>
      <c r="F90" s="604"/>
      <c r="G90" s="600"/>
      <c r="H90" s="600"/>
      <c r="I90" s="598"/>
      <c r="J90" s="603"/>
      <c r="K90" s="375"/>
      <c r="L90" s="599"/>
      <c r="M90" s="598"/>
      <c r="N90" s="375"/>
      <c r="O90" s="375"/>
      <c r="P90" s="375"/>
      <c r="Q90" s="375"/>
      <c r="R90" s="375"/>
      <c r="S90" s="375"/>
      <c r="T90" s="375"/>
      <c r="U90" s="375"/>
      <c r="V90" s="589"/>
      <c r="W90" s="602"/>
      <c r="X90" s="602"/>
      <c r="Y90" s="601"/>
      <c r="Z90" s="601"/>
      <c r="AA90" s="600"/>
      <c r="AB90" s="598"/>
      <c r="AC90" s="375"/>
      <c r="AD90" s="375"/>
      <c r="AE90" s="599"/>
      <c r="AF90" s="375"/>
      <c r="AG90" s="598"/>
      <c r="AH90" s="375"/>
      <c r="AI90" s="375"/>
      <c r="AJ90" s="375"/>
      <c r="AK90" s="375"/>
      <c r="AL90" s="375"/>
      <c r="AM90" s="396"/>
      <c r="AN90" s="396"/>
      <c r="AO90" s="396"/>
      <c r="AP90" s="396"/>
      <c r="AQ90" s="396"/>
      <c r="AR90" s="396"/>
      <c r="AS90" s="396"/>
      <c r="AT90" s="396"/>
      <c r="AU90" s="396"/>
      <c r="AV90" s="396"/>
      <c r="AW90" s="396"/>
      <c r="AX90" s="396"/>
      <c r="AY90" s="396"/>
      <c r="AZ90" s="396"/>
      <c r="BA90" s="396"/>
      <c r="BB90" s="396"/>
      <c r="BC90" s="396"/>
      <c r="BD90" s="396"/>
      <c r="BE90" s="396"/>
      <c r="BF90" s="396"/>
      <c r="BG90" s="396"/>
      <c r="BH90" s="396"/>
      <c r="BI90" s="396"/>
      <c r="BJ90" s="396"/>
      <c r="BK90" s="396"/>
      <c r="BL90" s="396"/>
      <c r="BM90" s="396"/>
      <c r="BN90" s="396"/>
      <c r="BO90" s="396"/>
      <c r="BP90" s="396"/>
      <c r="BQ90" s="396"/>
      <c r="BR90" s="396"/>
      <c r="BS90" s="396"/>
      <c r="BT90" s="396"/>
      <c r="BU90" s="396"/>
      <c r="BV90" s="396"/>
      <c r="BW90" s="396"/>
      <c r="BX90" s="396"/>
      <c r="BY90" s="396"/>
      <c r="BZ90" s="396"/>
      <c r="CA90" s="396"/>
      <c r="CB90" s="396"/>
      <c r="CC90" s="396"/>
      <c r="CD90" s="396"/>
      <c r="CE90" s="396"/>
      <c r="CF90" s="396"/>
      <c r="CG90" s="396"/>
      <c r="CH90" s="396"/>
      <c r="CI90" s="396"/>
      <c r="CJ90" s="396"/>
      <c r="CK90" s="396"/>
      <c r="CL90" s="396"/>
      <c r="CM90" s="396"/>
      <c r="CN90" s="396"/>
      <c r="CO90" s="396"/>
      <c r="CP90" s="396"/>
      <c r="CQ90" s="396"/>
      <c r="CR90" s="396"/>
      <c r="CS90" s="396"/>
      <c r="CT90" s="396"/>
      <c r="CU90" s="396"/>
      <c r="CV90" s="396"/>
      <c r="CW90" s="396"/>
      <c r="CX90" s="396"/>
      <c r="CY90" s="396"/>
      <c r="CZ90" s="396"/>
      <c r="DA90" s="396"/>
      <c r="DB90" s="396"/>
      <c r="DC90" s="396"/>
      <c r="DD90" s="396"/>
      <c r="DE90" s="396"/>
      <c r="DF90" s="396"/>
      <c r="DG90" s="396"/>
      <c r="DH90" s="396"/>
      <c r="DI90" s="396"/>
      <c r="DJ90" s="396"/>
      <c r="DK90" s="396"/>
      <c r="DL90" s="396"/>
      <c r="DM90" s="396"/>
      <c r="DN90" s="396"/>
      <c r="DO90" s="396"/>
      <c r="DP90" s="396"/>
      <c r="DQ90" s="396"/>
      <c r="DR90" s="396"/>
      <c r="DS90" s="396"/>
      <c r="DT90" s="396"/>
      <c r="DU90" s="396"/>
      <c r="DV90" s="396"/>
      <c r="DW90" s="396"/>
      <c r="DX90" s="396"/>
      <c r="DY90" s="396"/>
      <c r="DZ90" s="396"/>
      <c r="EA90" s="396"/>
      <c r="EB90" s="396"/>
      <c r="EC90" s="396"/>
      <c r="ED90" s="396"/>
      <c r="EE90" s="396"/>
      <c r="EF90" s="396"/>
      <c r="EG90" s="396"/>
      <c r="EH90" s="396"/>
      <c r="EI90" s="396"/>
      <c r="EJ90" s="396"/>
      <c r="EK90" s="396"/>
      <c r="EL90" s="396"/>
      <c r="EM90" s="396"/>
      <c r="EN90" s="396"/>
      <c r="EO90" s="396"/>
      <c r="EP90" s="396"/>
      <c r="EQ90" s="396"/>
      <c r="ER90" s="396"/>
      <c r="ES90" s="396"/>
      <c r="ET90" s="396"/>
      <c r="EU90" s="396"/>
      <c r="EV90" s="396"/>
      <c r="EW90" s="396"/>
      <c r="EX90" s="396"/>
      <c r="EY90" s="396"/>
      <c r="EZ90" s="396"/>
      <c r="FA90" s="396"/>
      <c r="FB90" s="396"/>
      <c r="FC90" s="396"/>
      <c r="FD90" s="396"/>
      <c r="FE90" s="396"/>
      <c r="FF90" s="396"/>
      <c r="FG90" s="396"/>
      <c r="FH90" s="396"/>
      <c r="FI90" s="396"/>
      <c r="FJ90" s="396"/>
      <c r="FK90" s="396"/>
      <c r="FL90" s="396"/>
      <c r="FM90" s="396"/>
      <c r="FN90" s="396"/>
      <c r="FO90" s="396"/>
      <c r="FP90" s="396"/>
      <c r="FQ90" s="396"/>
      <c r="FR90" s="396"/>
      <c r="FS90" s="396"/>
      <c r="FT90" s="396"/>
      <c r="FU90" s="396"/>
      <c r="FV90" s="396"/>
      <c r="FW90" s="396"/>
      <c r="FX90" s="396"/>
      <c r="FY90" s="396"/>
      <c r="FZ90" s="396"/>
      <c r="GA90" s="396"/>
      <c r="GB90" s="396"/>
      <c r="GC90" s="396"/>
      <c r="GD90" s="396"/>
      <c r="GE90" s="396"/>
      <c r="GF90" s="396"/>
      <c r="GG90" s="396"/>
      <c r="GH90" s="396"/>
      <c r="GI90" s="396"/>
      <c r="GJ90" s="396"/>
      <c r="GK90" s="396"/>
      <c r="GL90" s="396"/>
      <c r="GM90" s="396"/>
      <c r="GN90" s="396"/>
      <c r="GO90" s="396"/>
      <c r="GP90" s="396"/>
      <c r="GQ90" s="396"/>
      <c r="GR90" s="396"/>
      <c r="GS90" s="396"/>
      <c r="GT90" s="396"/>
      <c r="GU90" s="396"/>
      <c r="GV90" s="396"/>
      <c r="GW90" s="396"/>
      <c r="GX90" s="396"/>
      <c r="GY90" s="396"/>
      <c r="GZ90" s="396"/>
      <c r="HA90" s="396"/>
      <c r="HB90" s="396"/>
      <c r="HC90" s="396"/>
      <c r="HD90" s="396"/>
      <c r="HE90" s="396"/>
      <c r="HF90" s="396"/>
      <c r="HG90" s="396"/>
      <c r="HH90" s="396"/>
      <c r="HI90" s="396"/>
      <c r="HJ90" s="396"/>
      <c r="HK90" s="396"/>
      <c r="HL90" s="396"/>
      <c r="HM90" s="396"/>
      <c r="HN90" s="396"/>
      <c r="HO90" s="396"/>
      <c r="HP90" s="396"/>
      <c r="HQ90" s="396"/>
      <c r="HR90" s="396"/>
      <c r="HS90" s="396"/>
      <c r="HT90" s="396"/>
      <c r="HU90" s="396"/>
      <c r="HV90" s="396"/>
      <c r="HW90" s="396"/>
      <c r="HX90" s="396"/>
      <c r="HY90" s="396"/>
      <c r="HZ90" s="396"/>
      <c r="IA90" s="396"/>
      <c r="IB90" s="396"/>
      <c r="IC90" s="396"/>
      <c r="ID90" s="396"/>
      <c r="IE90" s="396"/>
      <c r="IF90" s="396"/>
      <c r="IG90" s="396"/>
      <c r="IH90" s="396"/>
    </row>
    <row r="91" spans="1:242" s="624" customFormat="1" ht="27.75" customHeight="1" x14ac:dyDescent="0.35">
      <c r="A91" s="375"/>
      <c r="B91" s="375"/>
      <c r="C91" s="378"/>
      <c r="D91" s="377"/>
      <c r="E91" s="377"/>
      <c r="F91" s="375"/>
      <c r="G91" s="375"/>
      <c r="H91" s="375"/>
      <c r="I91" s="375"/>
      <c r="J91" s="597"/>
      <c r="K91" s="375"/>
      <c r="L91" s="376"/>
      <c r="M91" s="376"/>
      <c r="N91" s="376"/>
      <c r="O91" s="376"/>
      <c r="P91" s="376"/>
      <c r="Q91" s="376"/>
      <c r="R91" s="376"/>
      <c r="S91" s="376"/>
      <c r="T91" s="376"/>
      <c r="U91" s="376"/>
      <c r="V91" s="376"/>
      <c r="W91" s="375"/>
      <c r="X91" s="375"/>
      <c r="Y91" s="375"/>
      <c r="Z91" s="375"/>
      <c r="AA91" s="375"/>
      <c r="AB91" s="375"/>
      <c r="AC91" s="375"/>
      <c r="AD91" s="375"/>
      <c r="AE91" s="375"/>
      <c r="AF91" s="375"/>
      <c r="AG91" s="375"/>
      <c r="AH91" s="375"/>
      <c r="AI91" s="375"/>
      <c r="AJ91" s="375"/>
      <c r="AK91" s="375"/>
      <c r="AL91" s="375"/>
      <c r="AM91" s="396"/>
      <c r="AN91" s="396"/>
      <c r="AO91" s="396"/>
      <c r="AP91" s="396"/>
      <c r="AQ91" s="396"/>
      <c r="AR91" s="396"/>
      <c r="AS91" s="396"/>
      <c r="AT91" s="396"/>
      <c r="AU91" s="396"/>
      <c r="AV91" s="396"/>
      <c r="AW91" s="396"/>
      <c r="AX91" s="396"/>
      <c r="AY91" s="396"/>
      <c r="AZ91" s="396"/>
      <c r="BA91" s="396"/>
      <c r="BB91" s="396"/>
      <c r="BC91" s="396"/>
      <c r="BD91" s="396"/>
      <c r="BE91" s="396"/>
      <c r="BF91" s="396"/>
      <c r="BG91" s="396"/>
      <c r="BH91" s="396"/>
      <c r="BI91" s="396"/>
      <c r="BJ91" s="396"/>
      <c r="BK91" s="396"/>
      <c r="BL91" s="396"/>
      <c r="BM91" s="396"/>
      <c r="BN91" s="396"/>
      <c r="BO91" s="396"/>
      <c r="BP91" s="396"/>
      <c r="BQ91" s="396"/>
      <c r="BR91" s="396"/>
      <c r="BS91" s="396"/>
      <c r="BT91" s="396"/>
      <c r="BU91" s="396"/>
      <c r="BV91" s="396"/>
      <c r="BW91" s="396"/>
      <c r="BX91" s="396"/>
      <c r="BY91" s="396"/>
      <c r="BZ91" s="396"/>
      <c r="CA91" s="396"/>
      <c r="CB91" s="396"/>
      <c r="CC91" s="396"/>
      <c r="CD91" s="396"/>
      <c r="CE91" s="396"/>
      <c r="CF91" s="396"/>
      <c r="CG91" s="396"/>
      <c r="CH91" s="396"/>
      <c r="CI91" s="396"/>
      <c r="CJ91" s="396"/>
      <c r="CK91" s="396"/>
      <c r="CL91" s="396"/>
      <c r="CM91" s="396"/>
      <c r="CN91" s="396"/>
      <c r="CO91" s="396"/>
      <c r="CP91" s="396"/>
      <c r="CQ91" s="396"/>
      <c r="CR91" s="396"/>
      <c r="CS91" s="396"/>
      <c r="CT91" s="396"/>
      <c r="CU91" s="396"/>
      <c r="CV91" s="396"/>
      <c r="CW91" s="396"/>
      <c r="CX91" s="396"/>
      <c r="CY91" s="396"/>
      <c r="CZ91" s="396"/>
      <c r="DA91" s="396"/>
      <c r="DB91" s="396"/>
      <c r="DC91" s="396"/>
      <c r="DD91" s="396"/>
      <c r="DE91" s="396"/>
      <c r="DF91" s="396"/>
      <c r="DG91" s="396"/>
      <c r="DH91" s="396"/>
      <c r="DI91" s="396"/>
      <c r="DJ91" s="396"/>
      <c r="DK91" s="396"/>
      <c r="DL91" s="396"/>
      <c r="DM91" s="396"/>
      <c r="DN91" s="396"/>
      <c r="DO91" s="396"/>
      <c r="DP91" s="396"/>
      <c r="DQ91" s="396"/>
      <c r="DR91" s="396"/>
      <c r="DS91" s="396"/>
      <c r="DT91" s="396"/>
      <c r="DU91" s="396"/>
      <c r="DV91" s="396"/>
      <c r="DW91" s="396"/>
      <c r="DX91" s="396"/>
      <c r="DY91" s="396"/>
      <c r="DZ91" s="396"/>
      <c r="EA91" s="396"/>
      <c r="EB91" s="396"/>
      <c r="EC91" s="396"/>
      <c r="ED91" s="396"/>
      <c r="EE91" s="396"/>
      <c r="EF91" s="396"/>
      <c r="EG91" s="396"/>
      <c r="EH91" s="396"/>
      <c r="EI91" s="396"/>
      <c r="EJ91" s="396"/>
      <c r="EK91" s="396"/>
      <c r="EL91" s="396"/>
      <c r="EM91" s="396"/>
      <c r="EN91" s="396"/>
      <c r="EO91" s="396"/>
      <c r="EP91" s="396"/>
      <c r="EQ91" s="396"/>
      <c r="ER91" s="396"/>
      <c r="ES91" s="396"/>
      <c r="ET91" s="396"/>
      <c r="EU91" s="396"/>
      <c r="EV91" s="396"/>
      <c r="EW91" s="396"/>
      <c r="EX91" s="396"/>
      <c r="EY91" s="396"/>
      <c r="EZ91" s="396"/>
      <c r="FA91" s="396"/>
      <c r="FB91" s="396"/>
      <c r="FC91" s="396"/>
      <c r="FD91" s="396"/>
      <c r="FE91" s="396"/>
      <c r="FF91" s="396"/>
      <c r="FG91" s="396"/>
      <c r="FH91" s="396"/>
      <c r="FI91" s="396"/>
      <c r="FJ91" s="396"/>
      <c r="FK91" s="396"/>
      <c r="FL91" s="396"/>
      <c r="FM91" s="396"/>
      <c r="FN91" s="396"/>
      <c r="FO91" s="396"/>
      <c r="FP91" s="396"/>
      <c r="FQ91" s="396"/>
      <c r="FR91" s="396"/>
      <c r="FS91" s="396"/>
      <c r="FT91" s="396"/>
      <c r="FU91" s="396"/>
      <c r="FV91" s="396"/>
      <c r="FW91" s="396"/>
      <c r="FX91" s="396"/>
      <c r="FY91" s="396"/>
      <c r="FZ91" s="396"/>
      <c r="GA91" s="396"/>
      <c r="GB91" s="396"/>
      <c r="GC91" s="396"/>
      <c r="GD91" s="396"/>
      <c r="GE91" s="396"/>
      <c r="GF91" s="396"/>
      <c r="GG91" s="396"/>
      <c r="GH91" s="396"/>
      <c r="GI91" s="396"/>
      <c r="GJ91" s="396"/>
      <c r="GK91" s="396"/>
      <c r="GL91" s="396"/>
      <c r="GM91" s="396"/>
      <c r="GN91" s="396"/>
      <c r="GO91" s="396"/>
      <c r="GP91" s="396"/>
      <c r="GQ91" s="396"/>
      <c r="GR91" s="396"/>
      <c r="GS91" s="396"/>
      <c r="GT91" s="396"/>
      <c r="GU91" s="396"/>
      <c r="GV91" s="396"/>
      <c r="GW91" s="396"/>
      <c r="GX91" s="396"/>
      <c r="GY91" s="396"/>
      <c r="GZ91" s="396"/>
      <c r="HA91" s="396"/>
      <c r="HB91" s="396"/>
      <c r="HC91" s="396"/>
      <c r="HD91" s="396"/>
      <c r="HE91" s="396"/>
      <c r="HF91" s="396"/>
      <c r="HG91" s="396"/>
      <c r="HH91" s="396"/>
      <c r="HI91" s="396"/>
      <c r="HJ91" s="396"/>
      <c r="HK91" s="396"/>
      <c r="HL91" s="396"/>
      <c r="HM91" s="396"/>
      <c r="HN91" s="396"/>
      <c r="HO91" s="396"/>
      <c r="HP91" s="396"/>
      <c r="HQ91" s="396"/>
      <c r="HR91" s="396"/>
      <c r="HS91" s="396"/>
      <c r="HT91" s="396"/>
      <c r="HU91" s="396"/>
      <c r="HV91" s="396"/>
      <c r="HW91" s="396"/>
      <c r="HX91" s="396"/>
      <c r="HY91" s="396"/>
      <c r="HZ91" s="396"/>
      <c r="IA91" s="396"/>
      <c r="IB91" s="396"/>
      <c r="IC91" s="396"/>
      <c r="ID91" s="396"/>
      <c r="IE91" s="396"/>
      <c r="IF91" s="396"/>
      <c r="IG91" s="396"/>
      <c r="IH91" s="396"/>
    </row>
    <row r="92" spans="1:242" s="615" customFormat="1" ht="17.399999999999999" x14ac:dyDescent="0.3">
      <c r="A92" s="375"/>
      <c r="B92" s="375"/>
      <c r="C92" s="378"/>
      <c r="D92" s="377"/>
      <c r="E92" s="377"/>
      <c r="F92" s="375"/>
      <c r="G92" s="375"/>
      <c r="H92" s="375"/>
      <c r="I92" s="375"/>
      <c r="J92" s="597"/>
      <c r="K92" s="375"/>
      <c r="L92" s="376"/>
      <c r="M92" s="376"/>
      <c r="N92" s="376"/>
      <c r="O92" s="376"/>
      <c r="P92" s="376"/>
      <c r="Q92" s="376"/>
      <c r="R92" s="376"/>
      <c r="S92" s="376"/>
      <c r="T92" s="376"/>
      <c r="U92" s="376"/>
      <c r="V92" s="376"/>
      <c r="W92" s="375"/>
      <c r="X92" s="375"/>
      <c r="Y92" s="375"/>
      <c r="Z92" s="375"/>
      <c r="AA92" s="375"/>
      <c r="AB92" s="375"/>
      <c r="AC92" s="375"/>
      <c r="AD92" s="375"/>
      <c r="AE92" s="375"/>
      <c r="AF92" s="375"/>
      <c r="AG92" s="375"/>
      <c r="AH92" s="375"/>
      <c r="AI92" s="375"/>
      <c r="AJ92" s="375"/>
      <c r="AK92" s="375"/>
      <c r="AL92" s="375"/>
      <c r="AM92" s="616"/>
      <c r="AN92" s="616"/>
      <c r="AO92" s="616"/>
      <c r="AP92" s="616"/>
      <c r="AQ92" s="616"/>
      <c r="AR92" s="616"/>
      <c r="AS92" s="616"/>
      <c r="AT92" s="616"/>
      <c r="AU92" s="616"/>
      <c r="AV92" s="616"/>
      <c r="AW92" s="616"/>
      <c r="AX92" s="616"/>
      <c r="AY92" s="616"/>
      <c r="AZ92" s="616"/>
      <c r="BA92" s="616"/>
      <c r="BB92" s="616"/>
      <c r="BC92" s="616"/>
      <c r="BD92" s="616"/>
      <c r="BE92" s="616"/>
      <c r="BF92" s="616"/>
      <c r="BG92" s="616"/>
      <c r="BH92" s="616"/>
      <c r="BI92" s="616"/>
      <c r="BJ92" s="616"/>
      <c r="BK92" s="616"/>
      <c r="BL92" s="616"/>
      <c r="BM92" s="616"/>
      <c r="BN92" s="616"/>
      <c r="BO92" s="616"/>
      <c r="BP92" s="616"/>
      <c r="BQ92" s="616"/>
      <c r="BR92" s="616"/>
      <c r="BS92" s="616"/>
      <c r="BT92" s="616"/>
      <c r="BU92" s="616"/>
      <c r="BV92" s="616"/>
      <c r="BW92" s="616"/>
      <c r="BX92" s="616"/>
      <c r="BY92" s="616"/>
      <c r="BZ92" s="616"/>
      <c r="CA92" s="616"/>
      <c r="CB92" s="616"/>
      <c r="CC92" s="616"/>
      <c r="CD92" s="616"/>
      <c r="CE92" s="616"/>
      <c r="CF92" s="616"/>
      <c r="CG92" s="616"/>
      <c r="CH92" s="616"/>
      <c r="CI92" s="616"/>
      <c r="CJ92" s="616"/>
      <c r="CK92" s="616"/>
      <c r="CL92" s="616"/>
      <c r="CM92" s="616"/>
      <c r="CN92" s="616"/>
      <c r="CO92" s="616"/>
      <c r="CP92" s="616"/>
      <c r="CQ92" s="616"/>
      <c r="CR92" s="616"/>
      <c r="CS92" s="616"/>
      <c r="CT92" s="616"/>
      <c r="CU92" s="616"/>
      <c r="CV92" s="616"/>
      <c r="CW92" s="616"/>
      <c r="CX92" s="616"/>
      <c r="CY92" s="616"/>
      <c r="CZ92" s="616"/>
      <c r="DA92" s="616"/>
      <c r="DB92" s="616"/>
      <c r="DC92" s="616"/>
      <c r="DD92" s="616"/>
      <c r="DE92" s="616"/>
      <c r="DF92" s="616"/>
      <c r="DG92" s="616"/>
      <c r="DH92" s="616"/>
      <c r="DI92" s="616"/>
      <c r="DJ92" s="616"/>
      <c r="DK92" s="616"/>
      <c r="DL92" s="616"/>
      <c r="DM92" s="616"/>
      <c r="DN92" s="616"/>
      <c r="DO92" s="616"/>
      <c r="DP92" s="616"/>
      <c r="DQ92" s="616"/>
      <c r="DR92" s="616"/>
      <c r="DS92" s="616"/>
      <c r="DT92" s="616"/>
      <c r="DU92" s="616"/>
      <c r="DV92" s="616"/>
      <c r="DW92" s="616"/>
      <c r="DX92" s="616"/>
      <c r="DY92" s="616"/>
      <c r="DZ92" s="616"/>
      <c r="EA92" s="616"/>
      <c r="EB92" s="616"/>
      <c r="EC92" s="616"/>
      <c r="ED92" s="616"/>
      <c r="EE92" s="616"/>
      <c r="EF92" s="616"/>
      <c r="EG92" s="616"/>
      <c r="EH92" s="616"/>
      <c r="EI92" s="616"/>
      <c r="EJ92" s="616"/>
      <c r="EK92" s="616"/>
      <c r="EL92" s="616"/>
      <c r="EM92" s="616"/>
      <c r="EN92" s="616"/>
      <c r="EO92" s="616"/>
      <c r="EP92" s="616"/>
      <c r="EQ92" s="616"/>
      <c r="ER92" s="616"/>
      <c r="ES92" s="616"/>
      <c r="ET92" s="616"/>
      <c r="EU92" s="616"/>
      <c r="EV92" s="616"/>
      <c r="EW92" s="616"/>
      <c r="EX92" s="616"/>
      <c r="EY92" s="616"/>
      <c r="EZ92" s="616"/>
      <c r="FA92" s="616"/>
      <c r="FB92" s="616"/>
      <c r="FC92" s="616"/>
      <c r="FD92" s="616"/>
      <c r="FE92" s="616"/>
      <c r="FF92" s="616"/>
      <c r="FG92" s="616"/>
      <c r="FH92" s="616"/>
      <c r="FI92" s="616"/>
      <c r="FJ92" s="616"/>
      <c r="FK92" s="616"/>
      <c r="FL92" s="616"/>
      <c r="FM92" s="616"/>
      <c r="FN92" s="616"/>
      <c r="FO92" s="616"/>
      <c r="FP92" s="616"/>
      <c r="FQ92" s="616"/>
      <c r="FR92" s="616"/>
      <c r="FS92" s="616"/>
      <c r="FT92" s="616"/>
      <c r="FU92" s="616"/>
      <c r="FV92" s="616"/>
      <c r="FW92" s="616"/>
      <c r="FX92" s="616"/>
      <c r="FY92" s="616"/>
      <c r="FZ92" s="616"/>
      <c r="GA92" s="616"/>
      <c r="GB92" s="616"/>
      <c r="GC92" s="616"/>
      <c r="GD92" s="616"/>
      <c r="GE92" s="616"/>
      <c r="GF92" s="616"/>
      <c r="GG92" s="616"/>
      <c r="GH92" s="616"/>
      <c r="GI92" s="616"/>
      <c r="GJ92" s="616"/>
      <c r="GK92" s="616"/>
      <c r="GL92" s="616"/>
      <c r="GM92" s="616"/>
      <c r="GN92" s="616"/>
      <c r="GO92" s="616"/>
      <c r="GP92" s="616"/>
      <c r="GQ92" s="616"/>
      <c r="GR92" s="616"/>
      <c r="GS92" s="616"/>
      <c r="GT92" s="616"/>
      <c r="GU92" s="616"/>
      <c r="GV92" s="616"/>
      <c r="GW92" s="616"/>
      <c r="GX92" s="616"/>
      <c r="GY92" s="616"/>
      <c r="GZ92" s="616"/>
      <c r="HA92" s="616"/>
      <c r="HB92" s="616"/>
      <c r="HC92" s="616"/>
      <c r="HD92" s="616"/>
      <c r="HE92" s="616"/>
      <c r="HF92" s="616"/>
      <c r="HG92" s="616"/>
      <c r="HH92" s="616"/>
      <c r="HI92" s="616"/>
      <c r="HJ92" s="616"/>
      <c r="HK92" s="616"/>
      <c r="HL92" s="616"/>
      <c r="HM92" s="616"/>
      <c r="HN92" s="616"/>
      <c r="HO92" s="616"/>
      <c r="HP92" s="616"/>
      <c r="HQ92" s="616"/>
      <c r="HR92" s="616"/>
      <c r="HS92" s="616"/>
      <c r="HT92" s="616"/>
      <c r="HU92" s="616"/>
      <c r="HV92" s="616"/>
      <c r="HW92" s="616"/>
      <c r="HX92" s="616"/>
      <c r="HY92" s="616"/>
      <c r="HZ92" s="616"/>
      <c r="IA92" s="616"/>
      <c r="IB92" s="616"/>
      <c r="IC92" s="616"/>
      <c r="ID92" s="616"/>
      <c r="IE92" s="616"/>
      <c r="IF92" s="616"/>
      <c r="IG92" s="616"/>
      <c r="IH92" s="616"/>
    </row>
    <row r="93" spans="1:242" s="401" customFormat="1" ht="20.25" customHeight="1" x14ac:dyDescent="0.4">
      <c r="A93" s="375"/>
      <c r="B93" s="375"/>
      <c r="C93" s="378"/>
      <c r="D93" s="377"/>
      <c r="E93" s="377"/>
      <c r="F93" s="375"/>
      <c r="G93" s="375"/>
      <c r="H93" s="375"/>
      <c r="I93" s="375"/>
      <c r="J93" s="597"/>
      <c r="K93" s="375"/>
      <c r="L93" s="376"/>
      <c r="M93" s="376"/>
      <c r="N93" s="376"/>
      <c r="O93" s="376"/>
      <c r="P93" s="376"/>
      <c r="Q93" s="376"/>
      <c r="R93" s="376"/>
      <c r="S93" s="376"/>
      <c r="T93" s="376"/>
      <c r="U93" s="376"/>
      <c r="V93" s="376"/>
      <c r="W93" s="375"/>
      <c r="X93" s="375"/>
      <c r="Y93" s="375"/>
      <c r="Z93" s="375"/>
      <c r="AA93" s="375"/>
      <c r="AB93" s="375"/>
      <c r="AC93" s="375"/>
      <c r="AD93" s="375"/>
      <c r="AE93" s="375"/>
      <c r="AF93" s="375"/>
      <c r="AG93" s="375"/>
      <c r="AH93" s="375"/>
      <c r="AI93" s="375"/>
      <c r="AJ93" s="375"/>
      <c r="AK93" s="375"/>
      <c r="AL93" s="375"/>
    </row>
    <row r="94" spans="1:242" s="396" customFormat="1" ht="25.5" customHeight="1" x14ac:dyDescent="0.35">
      <c r="A94" s="375"/>
      <c r="B94" s="375"/>
      <c r="C94" s="378"/>
      <c r="D94" s="377"/>
      <c r="E94" s="377"/>
      <c r="F94" s="375"/>
      <c r="G94" s="375"/>
      <c r="H94" s="375"/>
      <c r="I94" s="375"/>
      <c r="J94" s="597"/>
      <c r="K94" s="375"/>
      <c r="L94" s="376"/>
      <c r="M94" s="376"/>
      <c r="N94" s="376"/>
      <c r="O94" s="376"/>
      <c r="P94" s="376"/>
      <c r="Q94" s="376"/>
      <c r="R94" s="376"/>
      <c r="S94" s="376"/>
      <c r="T94" s="376"/>
      <c r="U94" s="376"/>
      <c r="V94" s="376"/>
      <c r="W94" s="375"/>
      <c r="X94" s="375"/>
      <c r="Y94" s="375"/>
      <c r="Z94" s="375"/>
      <c r="AA94" s="375"/>
      <c r="AB94" s="375"/>
      <c r="AC94" s="375"/>
      <c r="AD94" s="375"/>
      <c r="AE94" s="375"/>
      <c r="AF94" s="375"/>
      <c r="AG94" s="375"/>
      <c r="AH94" s="375"/>
      <c r="AI94" s="375"/>
      <c r="AJ94" s="375"/>
      <c r="AK94" s="375"/>
      <c r="AL94" s="375"/>
      <c r="AM94" s="611"/>
      <c r="AP94" s="611"/>
      <c r="AQ94" s="611"/>
      <c r="AR94" s="611"/>
      <c r="AS94" s="611"/>
    </row>
    <row r="95" spans="1:242" s="387" customFormat="1" ht="24.6" x14ac:dyDescent="0.4">
      <c r="A95" s="375"/>
      <c r="B95" s="375"/>
      <c r="C95" s="378"/>
      <c r="D95" s="377"/>
      <c r="E95" s="377"/>
      <c r="F95" s="375"/>
      <c r="G95" s="375"/>
      <c r="H95" s="375"/>
      <c r="I95" s="375"/>
      <c r="J95" s="597"/>
      <c r="K95" s="375"/>
      <c r="L95" s="376"/>
      <c r="M95" s="376"/>
      <c r="N95" s="376"/>
      <c r="O95" s="376"/>
      <c r="P95" s="376"/>
      <c r="Q95" s="376"/>
      <c r="R95" s="376"/>
      <c r="S95" s="376"/>
      <c r="T95" s="376"/>
      <c r="U95" s="376"/>
      <c r="V95" s="376"/>
      <c r="W95" s="375"/>
      <c r="X95" s="375"/>
      <c r="Y95" s="375"/>
      <c r="Z95" s="375"/>
      <c r="AA95" s="375"/>
      <c r="AB95" s="375"/>
      <c r="AC95" s="375"/>
      <c r="AD95" s="375"/>
      <c r="AE95" s="375"/>
      <c r="AF95" s="375"/>
      <c r="AG95" s="375"/>
      <c r="AH95" s="375"/>
      <c r="AI95" s="375"/>
      <c r="AJ95" s="375"/>
      <c r="AK95" s="375"/>
      <c r="AL95" s="375"/>
      <c r="AM95" s="388"/>
      <c r="AP95" s="388"/>
      <c r="AQ95" s="388"/>
      <c r="AR95" s="388"/>
      <c r="AS95" s="388"/>
    </row>
    <row r="96" spans="1:242" s="379" customFormat="1" ht="24.6" x14ac:dyDescent="0.25">
      <c r="A96" s="375"/>
      <c r="B96" s="375"/>
      <c r="C96" s="378"/>
      <c r="D96" s="377"/>
      <c r="E96" s="377"/>
      <c r="F96" s="375"/>
      <c r="G96" s="375"/>
      <c r="H96" s="375"/>
      <c r="I96" s="375"/>
      <c r="J96" s="597"/>
      <c r="K96" s="375"/>
      <c r="L96" s="376"/>
      <c r="M96" s="376"/>
      <c r="N96" s="376"/>
      <c r="O96" s="376"/>
      <c r="P96" s="376"/>
      <c r="Q96" s="376"/>
      <c r="R96" s="376"/>
      <c r="S96" s="376"/>
      <c r="T96" s="376"/>
      <c r="U96" s="376"/>
      <c r="V96" s="376"/>
      <c r="W96" s="375"/>
      <c r="X96" s="375"/>
      <c r="Y96" s="375"/>
      <c r="Z96" s="375"/>
      <c r="AA96" s="375"/>
      <c r="AB96" s="375"/>
      <c r="AC96" s="375"/>
      <c r="AD96" s="375"/>
      <c r="AE96" s="375"/>
      <c r="AF96" s="375"/>
      <c r="AG96" s="375"/>
      <c r="AH96" s="375"/>
      <c r="AI96" s="375"/>
      <c r="AJ96" s="375"/>
      <c r="AK96" s="375"/>
      <c r="AL96" s="375"/>
      <c r="AM96" s="380"/>
    </row>
    <row r="97" spans="1:38" s="399" customFormat="1" ht="24.9" customHeight="1" x14ac:dyDescent="0.25">
      <c r="A97" s="375"/>
      <c r="B97" s="375"/>
      <c r="C97" s="378"/>
      <c r="D97" s="377"/>
      <c r="E97" s="377"/>
      <c r="F97" s="375"/>
      <c r="G97" s="375"/>
      <c r="H97" s="375"/>
      <c r="I97" s="375"/>
      <c r="J97" s="597"/>
      <c r="K97" s="375"/>
      <c r="L97" s="376"/>
      <c r="M97" s="376"/>
      <c r="N97" s="376"/>
      <c r="O97" s="376"/>
      <c r="P97" s="376"/>
      <c r="Q97" s="376"/>
      <c r="R97" s="376"/>
      <c r="S97" s="376"/>
      <c r="T97" s="376"/>
      <c r="U97" s="376"/>
      <c r="V97" s="376"/>
      <c r="W97" s="375"/>
      <c r="X97" s="375"/>
      <c r="Y97" s="375"/>
      <c r="Z97" s="375"/>
      <c r="AA97" s="375"/>
      <c r="AB97" s="375"/>
      <c r="AC97" s="375"/>
      <c r="AD97" s="375"/>
      <c r="AE97" s="375"/>
      <c r="AF97" s="375"/>
      <c r="AG97" s="375"/>
      <c r="AH97" s="375"/>
      <c r="AI97" s="375"/>
      <c r="AJ97" s="375"/>
      <c r="AK97" s="375"/>
      <c r="AL97" s="375"/>
    </row>
    <row r="98" spans="1:38" s="399" customFormat="1" ht="24.9" customHeight="1" x14ac:dyDescent="0.25">
      <c r="A98" s="375"/>
      <c r="B98" s="375"/>
      <c r="C98" s="378"/>
      <c r="D98" s="377"/>
      <c r="E98" s="377"/>
      <c r="F98" s="375"/>
      <c r="G98" s="375"/>
      <c r="H98" s="375"/>
      <c r="I98" s="375"/>
      <c r="J98" s="597"/>
      <c r="K98" s="375"/>
      <c r="L98" s="376"/>
      <c r="M98" s="376"/>
      <c r="N98" s="376"/>
      <c r="O98" s="376"/>
      <c r="P98" s="376"/>
      <c r="Q98" s="376"/>
      <c r="R98" s="376"/>
      <c r="S98" s="376"/>
      <c r="T98" s="376"/>
      <c r="U98" s="376"/>
      <c r="V98" s="376"/>
      <c r="W98" s="375"/>
      <c r="X98" s="375"/>
      <c r="Y98" s="375"/>
      <c r="Z98" s="375"/>
      <c r="AA98" s="375"/>
      <c r="AB98" s="375"/>
      <c r="AC98" s="375"/>
      <c r="AD98" s="375"/>
      <c r="AE98" s="375"/>
      <c r="AF98" s="375"/>
      <c r="AG98" s="375"/>
      <c r="AH98" s="375"/>
      <c r="AI98" s="375"/>
      <c r="AJ98" s="375"/>
      <c r="AK98" s="375"/>
      <c r="AL98" s="375"/>
    </row>
  </sheetData>
  <mergeCells count="188">
    <mergeCell ref="A85:I85"/>
    <mergeCell ref="J86:AL86"/>
    <mergeCell ref="N88:AB88"/>
    <mergeCell ref="A82:B82"/>
    <mergeCell ref="C82:D82"/>
    <mergeCell ref="E82:P82"/>
    <mergeCell ref="A83:B83"/>
    <mergeCell ref="C83:D83"/>
    <mergeCell ref="P83:R83"/>
    <mergeCell ref="A80:B80"/>
    <mergeCell ref="C80:D80"/>
    <mergeCell ref="E80:P80"/>
    <mergeCell ref="A81:B81"/>
    <mergeCell ref="C81:D81"/>
    <mergeCell ref="E81:P81"/>
    <mergeCell ref="A77:O77"/>
    <mergeCell ref="A78:B79"/>
    <mergeCell ref="C78:D79"/>
    <mergeCell ref="E78:P79"/>
    <mergeCell ref="Q78:R78"/>
    <mergeCell ref="S78:T78"/>
    <mergeCell ref="B75:C75"/>
    <mergeCell ref="D75:F75"/>
    <mergeCell ref="G75:I75"/>
    <mergeCell ref="J75:K75"/>
    <mergeCell ref="N75:AD75"/>
    <mergeCell ref="AE75:AJ75"/>
    <mergeCell ref="B74:C74"/>
    <mergeCell ref="D74:F74"/>
    <mergeCell ref="J74:K74"/>
    <mergeCell ref="N74:AD74"/>
    <mergeCell ref="AE74:AJ74"/>
    <mergeCell ref="G74:H74"/>
    <mergeCell ref="B70:K70"/>
    <mergeCell ref="N70:AL70"/>
    <mergeCell ref="A72:K72"/>
    <mergeCell ref="M72:AJ72"/>
    <mergeCell ref="B73:C73"/>
    <mergeCell ref="D73:F73"/>
    <mergeCell ref="J73:K73"/>
    <mergeCell ref="N73:AD73"/>
    <mergeCell ref="AE73:AJ73"/>
    <mergeCell ref="G73:H73"/>
    <mergeCell ref="AE67:AH67"/>
    <mergeCell ref="AI67:AL67"/>
    <mergeCell ref="B68:H68"/>
    <mergeCell ref="L68:V68"/>
    <mergeCell ref="AE68:AH68"/>
    <mergeCell ref="AI68:AL68"/>
    <mergeCell ref="L65:V65"/>
    <mergeCell ref="AE65:AH65"/>
    <mergeCell ref="AI65:AL65"/>
    <mergeCell ref="B66:F66"/>
    <mergeCell ref="L66:V66"/>
    <mergeCell ref="AE66:AH66"/>
    <mergeCell ref="AI66:AL66"/>
    <mergeCell ref="C62:D62"/>
    <mergeCell ref="L62:V62"/>
    <mergeCell ref="AE62:AH62"/>
    <mergeCell ref="AI62:AL62"/>
    <mergeCell ref="B57:D57"/>
    <mergeCell ref="E57:K57"/>
    <mergeCell ref="A58:K58"/>
    <mergeCell ref="A59:K59"/>
    <mergeCell ref="A60:K60"/>
    <mergeCell ref="C61:D61"/>
    <mergeCell ref="I61:K68"/>
    <mergeCell ref="C63:D63"/>
    <mergeCell ref="B65:H65"/>
    <mergeCell ref="B67:C67"/>
    <mergeCell ref="L63:V63"/>
    <mergeCell ref="AE63:AH63"/>
    <mergeCell ref="AI63:AL63"/>
    <mergeCell ref="L64:V64"/>
    <mergeCell ref="AE64:AH64"/>
    <mergeCell ref="AI64:AL64"/>
    <mergeCell ref="L61:V61"/>
    <mergeCell ref="AE61:AH61"/>
    <mergeCell ref="AI61:AL61"/>
    <mergeCell ref="L67:V67"/>
    <mergeCell ref="B54:C54"/>
    <mergeCell ref="E54:K54"/>
    <mergeCell ref="B55:D55"/>
    <mergeCell ref="E55:J55"/>
    <mergeCell ref="B56:D56"/>
    <mergeCell ref="E56:K56"/>
    <mergeCell ref="B50:K50"/>
    <mergeCell ref="B51:C51"/>
    <mergeCell ref="E51:K51"/>
    <mergeCell ref="B52:C52"/>
    <mergeCell ref="E52:K52"/>
    <mergeCell ref="B53:K53"/>
    <mergeCell ref="B45:D45"/>
    <mergeCell ref="E45:K45"/>
    <mergeCell ref="A46:K46"/>
    <mergeCell ref="A47:AL47"/>
    <mergeCell ref="B48:K48"/>
    <mergeCell ref="B49:C49"/>
    <mergeCell ref="E49:K49"/>
    <mergeCell ref="B42:D42"/>
    <mergeCell ref="E42:K42"/>
    <mergeCell ref="B43:D43"/>
    <mergeCell ref="E43:K43"/>
    <mergeCell ref="B44:D44"/>
    <mergeCell ref="E44:K44"/>
    <mergeCell ref="A38:AL38"/>
    <mergeCell ref="A39:AL39"/>
    <mergeCell ref="B40:D40"/>
    <mergeCell ref="E40:K40"/>
    <mergeCell ref="B41:D41"/>
    <mergeCell ref="E41:K41"/>
    <mergeCell ref="B30:C30"/>
    <mergeCell ref="E30:K30"/>
    <mergeCell ref="A32:K32"/>
    <mergeCell ref="A33:AL33"/>
    <mergeCell ref="B34:I34"/>
    <mergeCell ref="B35:C35"/>
    <mergeCell ref="E35:I35"/>
    <mergeCell ref="B31:D31"/>
    <mergeCell ref="E31:I31"/>
    <mergeCell ref="B25:D25"/>
    <mergeCell ref="E25:I25"/>
    <mergeCell ref="B26:D26"/>
    <mergeCell ref="E26:I26"/>
    <mergeCell ref="A27:K27"/>
    <mergeCell ref="A28:AL28"/>
    <mergeCell ref="B24:D24"/>
    <mergeCell ref="E24:K24"/>
    <mergeCell ref="A37:K37"/>
    <mergeCell ref="E29:I29"/>
    <mergeCell ref="A36:AL36"/>
    <mergeCell ref="B29:C29"/>
    <mergeCell ref="B21:D21"/>
    <mergeCell ref="E21:K21"/>
    <mergeCell ref="A22:AL22"/>
    <mergeCell ref="A23:AL23"/>
    <mergeCell ref="AE17:AH17"/>
    <mergeCell ref="AI17:AL17"/>
    <mergeCell ref="O18:P19"/>
    <mergeCell ref="Q18:R19"/>
    <mergeCell ref="S18:T19"/>
    <mergeCell ref="U18:U20"/>
    <mergeCell ref="AE18:AH18"/>
    <mergeCell ref="AI18:AL18"/>
    <mergeCell ref="AE19:AE20"/>
    <mergeCell ref="AF19:AH19"/>
    <mergeCell ref="Y17:Y20"/>
    <mergeCell ref="Z17:Z20"/>
    <mergeCell ref="AA17:AA20"/>
    <mergeCell ref="AB17:AB20"/>
    <mergeCell ref="AC17:AC20"/>
    <mergeCell ref="AD17:AD20"/>
    <mergeCell ref="A2:AM2"/>
    <mergeCell ref="A4:AM4"/>
    <mergeCell ref="A5:AM5"/>
    <mergeCell ref="B6:D6"/>
    <mergeCell ref="L6:W6"/>
    <mergeCell ref="A7:D7"/>
    <mergeCell ref="K7:X7"/>
    <mergeCell ref="AE7:AL7"/>
    <mergeCell ref="A11:D11"/>
    <mergeCell ref="K11:X11"/>
    <mergeCell ref="AE11:AL11"/>
    <mergeCell ref="A8:D8"/>
    <mergeCell ref="E8:Q8"/>
    <mergeCell ref="AE8:AL8"/>
    <mergeCell ref="I9:X9"/>
    <mergeCell ref="K10:X10"/>
    <mergeCell ref="AE10:AL10"/>
    <mergeCell ref="A12:D12"/>
    <mergeCell ref="A14:A20"/>
    <mergeCell ref="B14:D20"/>
    <mergeCell ref="E14:K20"/>
    <mergeCell ref="L14:M16"/>
    <mergeCell ref="N14:U16"/>
    <mergeCell ref="V14:V20"/>
    <mergeCell ref="W14:AD16"/>
    <mergeCell ref="AE14:AL14"/>
    <mergeCell ref="AE15:AL15"/>
    <mergeCell ref="AE16:AL16"/>
    <mergeCell ref="L17:L20"/>
    <mergeCell ref="M17:M20"/>
    <mergeCell ref="N17:N20"/>
    <mergeCell ref="O17:U17"/>
    <mergeCell ref="W17:W20"/>
    <mergeCell ref="X17:X20"/>
    <mergeCell ref="AI19:AI20"/>
    <mergeCell ref="AJ19:AL19"/>
  </mergeCells>
  <pageMargins left="1.1811023622047245" right="0" top="0.15748031496062992" bottom="0" header="0" footer="0"/>
  <pageSetup paperSize="9" scale="29" fitToHeight="2" orientation="landscape" horizontalDpi="300" verticalDpi="300" r:id="rId1"/>
  <headerFooter alignWithMargins="0"/>
  <rowBreaks count="1" manualBreakCount="1">
    <brk id="44" max="3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8</vt:i4>
      </vt:variant>
      <vt:variant>
        <vt:lpstr>Іменовані діапазони</vt:lpstr>
      </vt:variant>
      <vt:variant>
        <vt:i4>6</vt:i4>
      </vt:variant>
    </vt:vector>
  </HeadingPairs>
  <TitlesOfParts>
    <vt:vector size="14" baseType="lpstr">
      <vt:lpstr>РНП 1 курс 2020</vt:lpstr>
      <vt:lpstr>РНП 2 курс 2020</vt:lpstr>
      <vt:lpstr>РНП квм 3 курс 2020</vt:lpstr>
      <vt:lpstr>РНП 4 курс 2020 квм</vt:lpstr>
      <vt:lpstr>ІРНП 1 курс 2020</vt:lpstr>
      <vt:lpstr>ІРНП 2 к_квм 2020</vt:lpstr>
      <vt:lpstr>ІРНП 3 к_квм2020 (2)</vt:lpstr>
      <vt:lpstr>Лист2</vt:lpstr>
      <vt:lpstr>'ІРНП 1 курс 2020'!Область_друку</vt:lpstr>
      <vt:lpstr>'ІРНП 2 к_квм 2020'!Область_друку</vt:lpstr>
      <vt:lpstr>'ІРНП 3 к_квм2020 (2)'!Область_друку</vt:lpstr>
      <vt:lpstr>'РНП 2 курс 2020'!Область_друку</vt:lpstr>
      <vt:lpstr>'РНП 4 курс 2020 квм'!Область_друку</vt:lpstr>
      <vt:lpstr>'РНП квм 3 курс 2020'!Область_друку</vt:lpstr>
    </vt:vector>
  </TitlesOfParts>
  <Company>К П 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</dc:creator>
  <cp:lastModifiedBy>Natasha_Gavrushkevch</cp:lastModifiedBy>
  <cp:lastPrinted>2020-06-16T11:11:46Z</cp:lastPrinted>
  <dcterms:created xsi:type="dcterms:W3CDTF">2014-01-13T08:19:54Z</dcterms:created>
  <dcterms:modified xsi:type="dcterms:W3CDTF">2021-06-14T05:41:09Z</dcterms:modified>
</cp:coreProperties>
</file>