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05" windowWidth="21120" windowHeight="12840" activeTab="1"/>
  </bookViews>
  <sheets>
    <sheet name="РНП Маг інс+диз ОПП 1k " sheetId="4" r:id="rId1"/>
    <sheet name="РНП Маг диз ОПП 2k" sheetId="6" r:id="rId2"/>
    <sheet name="РНП Маг інс+диз ОНП 1k " sheetId="5" r:id="rId3"/>
    <sheet name="РНП Маг інстр ОНП 2к" sheetId="7" r:id="rId4"/>
  </sheets>
  <definedNames>
    <definedName name="_xlnm.Print_Area" localSheetId="1">'РНП Маг диз ОПП 2k'!$A$1:$AN$64</definedName>
    <definedName name="_xlnm.Print_Area" localSheetId="2">'РНП Маг інс+диз ОНП 1k '!$A$1:$AO$106</definedName>
    <definedName name="_xlnm.Print_Area" localSheetId="0">'РНП Маг інс+диз ОПП 1k '!$A$1:$AO$106</definedName>
    <definedName name="_xlnm.Print_Area" localSheetId="3">'РНП Маг інстр ОНП 2к'!$A$1:$AO$86</definedName>
  </definedNames>
  <calcPr calcId="114210"/>
</workbook>
</file>

<file path=xl/calcChain.xml><?xml version="1.0" encoding="utf-8"?>
<calcChain xmlns="http://schemas.openxmlformats.org/spreadsheetml/2006/main">
  <c r="O51" i="7"/>
  <c r="AK51"/>
  <c r="AJ51"/>
  <c r="AI51"/>
  <c r="V51"/>
  <c r="T51"/>
  <c r="R51"/>
  <c r="X51"/>
  <c r="W51"/>
  <c r="U51"/>
  <c r="S51"/>
  <c r="J79"/>
  <c r="J76"/>
  <c r="J74"/>
  <c r="J71"/>
  <c r="Z61"/>
  <c r="Z60"/>
  <c r="Z59"/>
  <c r="Z58"/>
  <c r="Z57"/>
  <c r="Z55"/>
  <c r="Z54"/>
  <c r="AG52"/>
  <c r="AF52"/>
  <c r="AE52"/>
  <c r="AD52"/>
  <c r="AC52"/>
  <c r="AB52"/>
  <c r="AA52"/>
  <c r="Z52"/>
  <c r="AO51"/>
  <c r="AO52"/>
  <c r="AN51"/>
  <c r="AN52"/>
  <c r="AM51"/>
  <c r="AM52"/>
  <c r="AK52"/>
  <c r="AJ52"/>
  <c r="AI52"/>
  <c r="X52"/>
  <c r="W52"/>
  <c r="V52"/>
  <c r="U52"/>
  <c r="T52"/>
  <c r="S52"/>
  <c r="R52"/>
  <c r="O52"/>
  <c r="AL50"/>
  <c r="Q50"/>
  <c r="Y50"/>
  <c r="AL49"/>
  <c r="AH49"/>
  <c r="Q49"/>
  <c r="P49"/>
  <c r="AL47"/>
  <c r="AH47"/>
  <c r="Q47"/>
  <c r="P47"/>
  <c r="AL45"/>
  <c r="AH45"/>
  <c r="AH51"/>
  <c r="Q45"/>
  <c r="P45"/>
  <c r="P51"/>
  <c r="AC39"/>
  <c r="AB39"/>
  <c r="AA39"/>
  <c r="Z39"/>
  <c r="AO38"/>
  <c r="AN38"/>
  <c r="AM38"/>
  <c r="AK38"/>
  <c r="AJ38"/>
  <c r="AI38"/>
  <c r="X38"/>
  <c r="W38"/>
  <c r="V38"/>
  <c r="U38"/>
  <c r="T38"/>
  <c r="S38"/>
  <c r="R38"/>
  <c r="O38"/>
  <c r="AL37"/>
  <c r="AH37"/>
  <c r="Y37"/>
  <c r="AL36"/>
  <c r="AH36"/>
  <c r="P36"/>
  <c r="Y36"/>
  <c r="AL35"/>
  <c r="AH35"/>
  <c r="Q35"/>
  <c r="P35"/>
  <c r="AL34"/>
  <c r="AH34"/>
  <c r="Q34"/>
  <c r="Q38"/>
  <c r="P34"/>
  <c r="AO32"/>
  <c r="AN32"/>
  <c r="AM32"/>
  <c r="AK32"/>
  <c r="AJ32"/>
  <c r="AI32"/>
  <c r="X32"/>
  <c r="W32"/>
  <c r="V32"/>
  <c r="U32"/>
  <c r="T32"/>
  <c r="S32"/>
  <c r="R32"/>
  <c r="O32"/>
  <c r="AL31"/>
  <c r="AL32"/>
  <c r="AH31"/>
  <c r="AH32"/>
  <c r="Q31"/>
  <c r="Q32"/>
  <c r="P31"/>
  <c r="P32"/>
  <c r="AO28"/>
  <c r="AN28"/>
  <c r="AM28"/>
  <c r="AK28"/>
  <c r="AJ28"/>
  <c r="AI28"/>
  <c r="AG28"/>
  <c r="AG39"/>
  <c r="AF28"/>
  <c r="AF39"/>
  <c r="AE28"/>
  <c r="AE39"/>
  <c r="AD28"/>
  <c r="AD39"/>
  <c r="X28"/>
  <c r="V28"/>
  <c r="T28"/>
  <c r="R28"/>
  <c r="O28"/>
  <c r="AL26"/>
  <c r="AH26"/>
  <c r="U26"/>
  <c r="S26"/>
  <c r="Q26"/>
  <c r="P26"/>
  <c r="AL25"/>
  <c r="AH25"/>
  <c r="U25"/>
  <c r="S25"/>
  <c r="Q25"/>
  <c r="P25"/>
  <c r="AH24"/>
  <c r="W24"/>
  <c r="W28"/>
  <c r="U24"/>
  <c r="S24"/>
  <c r="Q24"/>
  <c r="P24"/>
  <c r="AH23"/>
  <c r="Q23"/>
  <c r="P23"/>
  <c r="J54" i="6"/>
  <c r="J51"/>
  <c r="J49"/>
  <c r="J46"/>
  <c r="Y36"/>
  <c r="Y35"/>
  <c r="Y34"/>
  <c r="Y33"/>
  <c r="Y32"/>
  <c r="Y31"/>
  <c r="Y30"/>
  <c r="Y29"/>
  <c r="AN26"/>
  <c r="AM26"/>
  <c r="AL26"/>
  <c r="AJ26"/>
  <c r="AI26"/>
  <c r="AH26"/>
  <c r="W26"/>
  <c r="V26"/>
  <c r="U26"/>
  <c r="T26"/>
  <c r="S26"/>
  <c r="R26"/>
  <c r="Q26"/>
  <c r="N26"/>
  <c r="AK25"/>
  <c r="AG25"/>
  <c r="X25"/>
  <c r="AK24"/>
  <c r="AG24"/>
  <c r="O24"/>
  <c r="X24"/>
  <c r="AK23"/>
  <c r="AG23"/>
  <c r="P23"/>
  <c r="P26"/>
  <c r="O23"/>
  <c r="Z74" i="5"/>
  <c r="Z73"/>
  <c r="Z72"/>
  <c r="Z71"/>
  <c r="Z69"/>
  <c r="Z68"/>
  <c r="AK66"/>
  <c r="AJ66"/>
  <c r="AI66"/>
  <c r="AI67"/>
  <c r="AH66"/>
  <c r="AG66"/>
  <c r="AF66"/>
  <c r="AE66"/>
  <c r="AD66"/>
  <c r="AC66"/>
  <c r="AB66"/>
  <c r="AA66"/>
  <c r="Z66"/>
  <c r="X65"/>
  <c r="X66"/>
  <c r="W65"/>
  <c r="W66"/>
  <c r="V65"/>
  <c r="V66"/>
  <c r="U65"/>
  <c r="U66"/>
  <c r="T65"/>
  <c r="T66"/>
  <c r="S65"/>
  <c r="S66"/>
  <c r="R65"/>
  <c r="R66"/>
  <c r="O65"/>
  <c r="O66"/>
  <c r="AO64"/>
  <c r="AN64"/>
  <c r="AM64"/>
  <c r="Q64"/>
  <c r="P64"/>
  <c r="AO63"/>
  <c r="AN63"/>
  <c r="AM63"/>
  <c r="AL63"/>
  <c r="Q63"/>
  <c r="P63"/>
  <c r="AO62"/>
  <c r="AN62"/>
  <c r="AM62"/>
  <c r="Q62"/>
  <c r="P62"/>
  <c r="AO61"/>
  <c r="AN61"/>
  <c r="AM61"/>
  <c r="Q61"/>
  <c r="P61"/>
  <c r="AO60"/>
  <c r="AN60"/>
  <c r="AM60"/>
  <c r="Q60"/>
  <c r="P60"/>
  <c r="AO59"/>
  <c r="AN59"/>
  <c r="AM59"/>
  <c r="Q59"/>
  <c r="P59"/>
  <c r="AO58"/>
  <c r="AN58"/>
  <c r="AM58"/>
  <c r="Q58"/>
  <c r="P58"/>
  <c r="AO57"/>
  <c r="AN57"/>
  <c r="AM57"/>
  <c r="AL57"/>
  <c r="Q57"/>
  <c r="P57"/>
  <c r="AO56"/>
  <c r="AN56"/>
  <c r="AM56"/>
  <c r="Q56"/>
  <c r="P56"/>
  <c r="Y56"/>
  <c r="AO55"/>
  <c r="AL55"/>
  <c r="AN55"/>
  <c r="AM55"/>
  <c r="Q55"/>
  <c r="P55"/>
  <c r="AO54"/>
  <c r="AN54"/>
  <c r="AM54"/>
  <c r="Q54"/>
  <c r="P54"/>
  <c r="AO53"/>
  <c r="AN53"/>
  <c r="AM53"/>
  <c r="Q53"/>
  <c r="P53"/>
  <c r="AO52"/>
  <c r="AN52"/>
  <c r="AM52"/>
  <c r="Q52"/>
  <c r="P52"/>
  <c r="Y52"/>
  <c r="AO51"/>
  <c r="AN51"/>
  <c r="AM51"/>
  <c r="Q51"/>
  <c r="P51"/>
  <c r="AO50"/>
  <c r="AN50"/>
  <c r="AM50"/>
  <c r="Q50"/>
  <c r="P50"/>
  <c r="AO49"/>
  <c r="AN49"/>
  <c r="AM49"/>
  <c r="Q49"/>
  <c r="P49"/>
  <c r="AO48"/>
  <c r="AN48"/>
  <c r="AM48"/>
  <c r="Q48"/>
  <c r="P48"/>
  <c r="Y48"/>
  <c r="AO47"/>
  <c r="AN47"/>
  <c r="AM47"/>
  <c r="AL47"/>
  <c r="Q47"/>
  <c r="P47"/>
  <c r="Y47"/>
  <c r="AO46"/>
  <c r="AN46"/>
  <c r="AN65"/>
  <c r="AN66"/>
  <c r="AM46"/>
  <c r="Q46"/>
  <c r="P46"/>
  <c r="AL44"/>
  <c r="Q44"/>
  <c r="P44"/>
  <c r="AC40"/>
  <c r="AB40"/>
  <c r="AB67"/>
  <c r="AA40"/>
  <c r="Z40"/>
  <c r="Z67"/>
  <c r="AO39"/>
  <c r="AN39"/>
  <c r="AM39"/>
  <c r="AK39"/>
  <c r="AJ39"/>
  <c r="AI39"/>
  <c r="X39"/>
  <c r="W39"/>
  <c r="V39"/>
  <c r="U39"/>
  <c r="T39"/>
  <c r="S39"/>
  <c r="R39"/>
  <c r="O39"/>
  <c r="AL38"/>
  <c r="AH38"/>
  <c r="Q38"/>
  <c r="P38"/>
  <c r="Y38"/>
  <c r="AL37"/>
  <c r="AL39"/>
  <c r="AH37"/>
  <c r="AH39"/>
  <c r="Q37"/>
  <c r="Q39"/>
  <c r="P37"/>
  <c r="P39"/>
  <c r="AO35"/>
  <c r="AN35"/>
  <c r="AM35"/>
  <c r="AK35"/>
  <c r="AJ35"/>
  <c r="AI35"/>
  <c r="X35"/>
  <c r="W35"/>
  <c r="V35"/>
  <c r="U35"/>
  <c r="T35"/>
  <c r="S35"/>
  <c r="R35"/>
  <c r="O35"/>
  <c r="AL34"/>
  <c r="AH34"/>
  <c r="Q34"/>
  <c r="P34"/>
  <c r="Y34"/>
  <c r="AL33"/>
  <c r="AH33"/>
  <c r="Q33"/>
  <c r="P33"/>
  <c r="Y33"/>
  <c r="AL32"/>
  <c r="AH32"/>
  <c r="Q32"/>
  <c r="P32"/>
  <c r="Y32"/>
  <c r="AL31"/>
  <c r="AH31"/>
  <c r="Q31"/>
  <c r="P31"/>
  <c r="Y31"/>
  <c r="AL30"/>
  <c r="AL35"/>
  <c r="AH30"/>
  <c r="AH35"/>
  <c r="Q30"/>
  <c r="Q35"/>
  <c r="P30"/>
  <c r="P35"/>
  <c r="AO28"/>
  <c r="AN28"/>
  <c r="AM28"/>
  <c r="AK28"/>
  <c r="AJ28"/>
  <c r="AI28"/>
  <c r="AG28"/>
  <c r="AG40"/>
  <c r="AF28"/>
  <c r="AF40"/>
  <c r="AF67"/>
  <c r="AE28"/>
  <c r="AE40"/>
  <c r="AD28"/>
  <c r="AD40"/>
  <c r="AD67"/>
  <c r="X28"/>
  <c r="V28"/>
  <c r="T28"/>
  <c r="R28"/>
  <c r="O28"/>
  <c r="AL27"/>
  <c r="AH27"/>
  <c r="U27"/>
  <c r="S27"/>
  <c r="Q27"/>
  <c r="P27"/>
  <c r="Y27"/>
  <c r="AL26"/>
  <c r="AH26"/>
  <c r="U26"/>
  <c r="S26"/>
  <c r="Q26"/>
  <c r="P26"/>
  <c r="AL25"/>
  <c r="AH25"/>
  <c r="U25"/>
  <c r="S25"/>
  <c r="Q25"/>
  <c r="P25"/>
  <c r="Y25"/>
  <c r="AH24"/>
  <c r="P24"/>
  <c r="AH23"/>
  <c r="W23"/>
  <c r="W28"/>
  <c r="U23"/>
  <c r="U28"/>
  <c r="S23"/>
  <c r="P23"/>
  <c r="Y23"/>
  <c r="Z74" i="4"/>
  <c r="Z73"/>
  <c r="Z72"/>
  <c r="Z71"/>
  <c r="Z69"/>
  <c r="Z68"/>
  <c r="AK66"/>
  <c r="AJ66"/>
  <c r="AI66"/>
  <c r="AI67"/>
  <c r="AH66"/>
  <c r="AG66"/>
  <c r="AF66"/>
  <c r="AE66"/>
  <c r="AD66"/>
  <c r="AC66"/>
  <c r="AB66"/>
  <c r="AA66"/>
  <c r="Z66"/>
  <c r="X65"/>
  <c r="X66"/>
  <c r="W65"/>
  <c r="W66"/>
  <c r="V65"/>
  <c r="V66"/>
  <c r="U65"/>
  <c r="U66"/>
  <c r="T65"/>
  <c r="T66"/>
  <c r="S65"/>
  <c r="S66"/>
  <c r="R65"/>
  <c r="R66"/>
  <c r="O65"/>
  <c r="O66"/>
  <c r="AO64"/>
  <c r="AN64"/>
  <c r="AM64"/>
  <c r="AL64"/>
  <c r="Q64"/>
  <c r="P64"/>
  <c r="Y64"/>
  <c r="AO63"/>
  <c r="AN63"/>
  <c r="AM63"/>
  <c r="Q63"/>
  <c r="Y63"/>
  <c r="P63"/>
  <c r="AO62"/>
  <c r="AN62"/>
  <c r="AM62"/>
  <c r="Q62"/>
  <c r="P62"/>
  <c r="AO61"/>
  <c r="AN61"/>
  <c r="AM61"/>
  <c r="Q61"/>
  <c r="P61"/>
  <c r="Y61"/>
  <c r="AO60"/>
  <c r="AL60"/>
  <c r="AN60"/>
  <c r="AM60"/>
  <c r="Q60"/>
  <c r="P60"/>
  <c r="AO59"/>
  <c r="AN59"/>
  <c r="AM59"/>
  <c r="AL59"/>
  <c r="Q59"/>
  <c r="P59"/>
  <c r="Y59"/>
  <c r="AO58"/>
  <c r="AN58"/>
  <c r="AM58"/>
  <c r="Q58"/>
  <c r="P58"/>
  <c r="Y58"/>
  <c r="AO57"/>
  <c r="AN57"/>
  <c r="AM57"/>
  <c r="AL57"/>
  <c r="Q57"/>
  <c r="P57"/>
  <c r="AO56"/>
  <c r="AN56"/>
  <c r="AM56"/>
  <c r="AL56"/>
  <c r="Q56"/>
  <c r="P56"/>
  <c r="Y56"/>
  <c r="AO55"/>
  <c r="AN55"/>
  <c r="AM55"/>
  <c r="Q55"/>
  <c r="Y55"/>
  <c r="P55"/>
  <c r="AO54"/>
  <c r="AN54"/>
  <c r="AM54"/>
  <c r="Q54"/>
  <c r="P54"/>
  <c r="AO53"/>
  <c r="AN53"/>
  <c r="AM53"/>
  <c r="Q53"/>
  <c r="P53"/>
  <c r="Y53"/>
  <c r="AO52"/>
  <c r="AL52"/>
  <c r="AN52"/>
  <c r="AM52"/>
  <c r="Q52"/>
  <c r="Y52"/>
  <c r="P52"/>
  <c r="AO51"/>
  <c r="AN51"/>
  <c r="AM51"/>
  <c r="AL51"/>
  <c r="Q51"/>
  <c r="P51"/>
  <c r="Y51"/>
  <c r="AO50"/>
  <c r="AN50"/>
  <c r="AM50"/>
  <c r="Q50"/>
  <c r="P50"/>
  <c r="Y50"/>
  <c r="AO49"/>
  <c r="AN49"/>
  <c r="AM49"/>
  <c r="AL49"/>
  <c r="Q49"/>
  <c r="P49"/>
  <c r="AO48"/>
  <c r="AN48"/>
  <c r="AM48"/>
  <c r="AL48"/>
  <c r="Q48"/>
  <c r="P48"/>
  <c r="Y48"/>
  <c r="AO47"/>
  <c r="AN47"/>
  <c r="AM47"/>
  <c r="Q47"/>
  <c r="Y47"/>
  <c r="P47"/>
  <c r="AO46"/>
  <c r="AN46"/>
  <c r="AM46"/>
  <c r="AM65"/>
  <c r="AM66"/>
  <c r="Q46"/>
  <c r="P46"/>
  <c r="AL44"/>
  <c r="Q44"/>
  <c r="Q65"/>
  <c r="Q66"/>
  <c r="P44"/>
  <c r="AC40"/>
  <c r="AC67"/>
  <c r="AB40"/>
  <c r="AA40"/>
  <c r="AA67"/>
  <c r="Z40"/>
  <c r="AO39"/>
  <c r="AN39"/>
  <c r="AM39"/>
  <c r="AK39"/>
  <c r="AJ39"/>
  <c r="AI39"/>
  <c r="X39"/>
  <c r="W39"/>
  <c r="V39"/>
  <c r="U39"/>
  <c r="T39"/>
  <c r="T40"/>
  <c r="S39"/>
  <c r="R39"/>
  <c r="O39"/>
  <c r="AL38"/>
  <c r="AH38"/>
  <c r="Q38"/>
  <c r="P38"/>
  <c r="Y38"/>
  <c r="AL37"/>
  <c r="AL39"/>
  <c r="AH37"/>
  <c r="AH39"/>
  <c r="Q37"/>
  <c r="Q39"/>
  <c r="P37"/>
  <c r="P39"/>
  <c r="AO35"/>
  <c r="AN35"/>
  <c r="AM35"/>
  <c r="AK35"/>
  <c r="AJ35"/>
  <c r="AI35"/>
  <c r="X35"/>
  <c r="W35"/>
  <c r="V35"/>
  <c r="U35"/>
  <c r="T35"/>
  <c r="S35"/>
  <c r="R35"/>
  <c r="O35"/>
  <c r="AL34"/>
  <c r="AH34"/>
  <c r="Q34"/>
  <c r="Y34"/>
  <c r="P34"/>
  <c r="AL33"/>
  <c r="AH33"/>
  <c r="Q33"/>
  <c r="P33"/>
  <c r="AL32"/>
  <c r="AH32"/>
  <c r="Q32"/>
  <c r="P32"/>
  <c r="AL31"/>
  <c r="AH31"/>
  <c r="Q31"/>
  <c r="P31"/>
  <c r="AL30"/>
  <c r="AL35"/>
  <c r="AH30"/>
  <c r="AH35"/>
  <c r="Q30"/>
  <c r="Q35"/>
  <c r="P30"/>
  <c r="P35"/>
  <c r="AO28"/>
  <c r="AN28"/>
  <c r="AM28"/>
  <c r="AK28"/>
  <c r="AJ28"/>
  <c r="AI28"/>
  <c r="AG28"/>
  <c r="AG40"/>
  <c r="AG67"/>
  <c r="AF28"/>
  <c r="AF40"/>
  <c r="AE28"/>
  <c r="AE40"/>
  <c r="AD28"/>
  <c r="AD40"/>
  <c r="X28"/>
  <c r="V28"/>
  <c r="T28"/>
  <c r="R28"/>
  <c r="O28"/>
  <c r="AL27"/>
  <c r="AH27"/>
  <c r="U27"/>
  <c r="S27"/>
  <c r="Q27"/>
  <c r="P27"/>
  <c r="Y27"/>
  <c r="AL26"/>
  <c r="AH26"/>
  <c r="U26"/>
  <c r="S26"/>
  <c r="Q26"/>
  <c r="P26"/>
  <c r="Y26"/>
  <c r="AL25"/>
  <c r="AH25"/>
  <c r="U25"/>
  <c r="S25"/>
  <c r="Q25"/>
  <c r="P25"/>
  <c r="AH24"/>
  <c r="P24"/>
  <c r="AH23"/>
  <c r="W23"/>
  <c r="W28"/>
  <c r="U23"/>
  <c r="U28"/>
  <c r="S23"/>
  <c r="S28"/>
  <c r="P23"/>
  <c r="Y23"/>
  <c r="X40"/>
  <c r="AM40"/>
  <c r="AN40"/>
  <c r="AN67"/>
  <c r="AN65"/>
  <c r="AN66"/>
  <c r="AL54"/>
  <c r="AL62"/>
  <c r="Y25"/>
  <c r="Y28"/>
  <c r="AE67"/>
  <c r="R40"/>
  <c r="V40"/>
  <c r="AJ40"/>
  <c r="AJ67"/>
  <c r="AO40"/>
  <c r="Y46"/>
  <c r="AO65"/>
  <c r="AO66"/>
  <c r="AO67"/>
  <c r="AL47"/>
  <c r="Y54"/>
  <c r="AL55"/>
  <c r="Y62"/>
  <c r="AL63"/>
  <c r="AL51" i="5"/>
  <c r="AL52"/>
  <c r="Y64"/>
  <c r="O40" i="4"/>
  <c r="O67"/>
  <c r="AB67"/>
  <c r="AH28"/>
  <c r="Q28"/>
  <c r="AL28"/>
  <c r="AL40"/>
  <c r="Y31"/>
  <c r="Y32"/>
  <c r="Y33"/>
  <c r="AK40"/>
  <c r="AK67"/>
  <c r="P65"/>
  <c r="P66"/>
  <c r="Y49"/>
  <c r="AL50"/>
  <c r="AL53"/>
  <c r="Y57"/>
  <c r="AL58"/>
  <c r="Y60"/>
  <c r="AL61"/>
  <c r="Z67"/>
  <c r="S28" i="5"/>
  <c r="AL49"/>
  <c r="AL53"/>
  <c r="AL59"/>
  <c r="AL60"/>
  <c r="AL61"/>
  <c r="Y60"/>
  <c r="P28" i="7"/>
  <c r="AH38"/>
  <c r="Q51"/>
  <c r="Q52"/>
  <c r="Y24"/>
  <c r="AH28"/>
  <c r="AH39"/>
  <c r="U28"/>
  <c r="AL28"/>
  <c r="Y47"/>
  <c r="Y49"/>
  <c r="Q28"/>
  <c r="S28"/>
  <c r="S39"/>
  <c r="S53"/>
  <c r="AL38"/>
  <c r="P38"/>
  <c r="R39"/>
  <c r="V39"/>
  <c r="V53"/>
  <c r="AJ39"/>
  <c r="AJ53"/>
  <c r="AO39"/>
  <c r="AO53"/>
  <c r="AL51"/>
  <c r="AL52"/>
  <c r="AB53"/>
  <c r="Y25"/>
  <c r="O39"/>
  <c r="AI39"/>
  <c r="AN39"/>
  <c r="AN53"/>
  <c r="AA53"/>
  <c r="Y34"/>
  <c r="T39"/>
  <c r="X39"/>
  <c r="AM39"/>
  <c r="AM53"/>
  <c r="Z53"/>
  <c r="Y26"/>
  <c r="Y35"/>
  <c r="AK39"/>
  <c r="AK53"/>
  <c r="AC53"/>
  <c r="AH52"/>
  <c r="P52"/>
  <c r="Y26" i="5"/>
  <c r="Y28"/>
  <c r="T40"/>
  <c r="X40"/>
  <c r="AM40"/>
  <c r="Q65"/>
  <c r="Q66"/>
  <c r="AM65"/>
  <c r="AM66"/>
  <c r="AM67"/>
  <c r="Y50"/>
  <c r="Y53"/>
  <c r="AL54"/>
  <c r="Y55"/>
  <c r="Y58"/>
  <c r="Y61"/>
  <c r="AL62"/>
  <c r="Y63"/>
  <c r="AC67"/>
  <c r="AH28"/>
  <c r="AH40"/>
  <c r="AH67"/>
  <c r="Q28"/>
  <c r="AL28"/>
  <c r="S40"/>
  <c r="S67"/>
  <c r="W40"/>
  <c r="W67"/>
  <c r="AK40"/>
  <c r="AK67"/>
  <c r="P65"/>
  <c r="P66"/>
  <c r="AL48"/>
  <c r="AL56"/>
  <c r="AL64"/>
  <c r="R40"/>
  <c r="R67"/>
  <c r="V40"/>
  <c r="V67"/>
  <c r="AJ40"/>
  <c r="AJ67"/>
  <c r="AO40"/>
  <c r="Y46"/>
  <c r="AO65"/>
  <c r="AO66"/>
  <c r="AO67"/>
  <c r="Y49"/>
  <c r="AL50"/>
  <c r="Y51"/>
  <c r="Y54"/>
  <c r="Y57"/>
  <c r="AL58"/>
  <c r="Y59"/>
  <c r="Y62"/>
  <c r="AA67"/>
  <c r="O40"/>
  <c r="AN40"/>
  <c r="T67"/>
  <c r="X67"/>
  <c r="AK26" i="6"/>
  <c r="X23"/>
  <c r="X26"/>
  <c r="AG26"/>
  <c r="J55"/>
  <c r="J80" i="7"/>
  <c r="U39"/>
  <c r="U53"/>
  <c r="O53"/>
  <c r="AI53"/>
  <c r="AF53"/>
  <c r="T53"/>
  <c r="X53"/>
  <c r="AE53"/>
  <c r="Q39"/>
  <c r="W39"/>
  <c r="W53"/>
  <c r="AD53"/>
  <c r="P39"/>
  <c r="R53"/>
  <c r="AG53"/>
  <c r="Y23"/>
  <c r="Y31"/>
  <c r="Y32"/>
  <c r="Y45"/>
  <c r="O26" i="6"/>
  <c r="Q40" i="5"/>
  <c r="O67"/>
  <c r="AE67"/>
  <c r="U40"/>
  <c r="U67"/>
  <c r="AN67"/>
  <c r="AL40"/>
  <c r="AG67"/>
  <c r="P28"/>
  <c r="P40"/>
  <c r="P67"/>
  <c r="Y30"/>
  <c r="Y35"/>
  <c r="Y37"/>
  <c r="Y39"/>
  <c r="AL46"/>
  <c r="Y44"/>
  <c r="Q40" i="4"/>
  <c r="Q67"/>
  <c r="T67"/>
  <c r="U40"/>
  <c r="U67"/>
  <c r="AF67"/>
  <c r="V67"/>
  <c r="AM67"/>
  <c r="R67"/>
  <c r="AH40"/>
  <c r="AH67"/>
  <c r="S40"/>
  <c r="S67"/>
  <c r="W40"/>
  <c r="W67"/>
  <c r="AD67"/>
  <c r="X67"/>
  <c r="P28"/>
  <c r="P40"/>
  <c r="P67"/>
  <c r="Y30"/>
  <c r="Y35"/>
  <c r="Y37"/>
  <c r="Y39"/>
  <c r="AL46"/>
  <c r="Y44"/>
  <c r="Y65"/>
  <c r="Y66"/>
  <c r="AL65"/>
  <c r="AL66"/>
  <c r="AL67"/>
  <c r="Y65" i="5"/>
  <c r="Y66"/>
  <c r="Q67"/>
  <c r="AL39" i="7"/>
  <c r="AL53"/>
  <c r="Y38"/>
  <c r="Y28"/>
  <c r="Y39"/>
  <c r="Y51"/>
  <c r="Y52"/>
  <c r="AH53"/>
  <c r="P53"/>
  <c r="Q53"/>
  <c r="AL65" i="5"/>
  <c r="AL66"/>
  <c r="AL67"/>
  <c r="Y40"/>
  <c r="Y67"/>
  <c r="Y40" i="4"/>
  <c r="Y67"/>
  <c r="Y53" i="7"/>
</calcChain>
</file>

<file path=xl/sharedStrings.xml><?xml version="1.0" encoding="utf-8"?>
<sst xmlns="http://schemas.openxmlformats.org/spreadsheetml/2006/main" count="786" uniqueCount="225">
  <si>
    <t>МІНІСТЕРСТВО ОСВІТИ І НАУКИ УКРАЇНИ</t>
  </si>
  <si>
    <t>НАЦІОНАЛЬНИЙ ТЕХНІЧНИЙ УНІВЕРСИТЕТ УКРАЇНИ "КИЇВСЬКИЙ ПОЛІТЕХНІЧНИЙ ІНСТИТУ імені ІГОРЯ  СІКОРСЬКОГОТ"</t>
  </si>
  <si>
    <t>РОБОЧИЙ   НАВЧАЛЬНИЙ   ПЛАН</t>
  </si>
  <si>
    <t>Механіко-</t>
  </si>
  <si>
    <t>на 2021 / 2022 навчальний рік</t>
  </si>
  <si>
    <t>Факультет (інститут)</t>
  </si>
  <si>
    <t>машинобудівний</t>
  </si>
  <si>
    <t>(прийому  студентів 2021 р.)</t>
  </si>
  <si>
    <t>інститут</t>
  </si>
  <si>
    <t xml:space="preserve">        ЗАТВЕРДЖУЮ</t>
  </si>
  <si>
    <t>Спеціальність (код і назва)</t>
  </si>
  <si>
    <t>-</t>
  </si>
  <si>
    <t>131 -  Прикладна механіка</t>
  </si>
  <si>
    <t>Форма навчання</t>
  </si>
  <si>
    <t>очно (денна)</t>
  </si>
  <si>
    <t>Проректор  з навчальної роботи 
КПІ  ім. Ігоря Сікорського</t>
  </si>
  <si>
    <r>
      <t>За освітньо-професійною програмою магістерської підготовки  (спеціалізацією)</t>
    </r>
    <r>
      <rPr>
        <b/>
        <sz val="16"/>
        <rFont val="Arial"/>
        <family val="2"/>
      </rPr>
      <t xml:space="preserve">                            </t>
    </r>
  </si>
  <si>
    <t>Інструментальні системи інженерного дизайну</t>
  </si>
  <si>
    <t>Термін навчання</t>
  </si>
  <si>
    <t>1 рік 4 міс.</t>
  </si>
  <si>
    <t>магістр з прикладної механіки</t>
  </si>
  <si>
    <t xml:space="preserve">____________Анатолій МЕЛЬНИЧЕНКО                                       </t>
  </si>
  <si>
    <t>Освітній ступінь</t>
  </si>
  <si>
    <t>магістр</t>
  </si>
  <si>
    <t>Кваліфікація</t>
  </si>
  <si>
    <r>
      <t xml:space="preserve">"_____"_________________ </t>
    </r>
    <r>
      <rPr>
        <b/>
        <sz val="14"/>
        <rFont val="Arial"/>
        <family val="2"/>
        <charset val="204"/>
      </rPr>
      <t>2020р.</t>
    </r>
  </si>
  <si>
    <t>Випускова кафедра</t>
  </si>
  <si>
    <t>Конструювання машин</t>
  </si>
  <si>
    <t>№ п/п</t>
  </si>
  <si>
    <t xml:space="preserve">Освітні компоненти
(навчальні дисципліни, курсові проекти (роботи), практики, кваліфікаційна робота)
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</si>
  <si>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</si>
  <si>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</si>
  <si>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</si>
  <si>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</si>
  <si>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</si>
  <si>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 курсами і семестрами</t>
  </si>
  <si>
    <t>1 курс</t>
  </si>
  <si>
    <t>МІ-11мп ( 11 + 0)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</si>
  <si>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</si>
  <si>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</si>
  <si>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</si>
  <si>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</si>
  <si>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</si>
  <si>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</si>
  <si>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
роботи</t>
  </si>
  <si>
    <t>Курсові проекти</t>
  </si>
  <si>
    <t>Курсові  роботи</t>
  </si>
  <si>
    <t>РГР,РР,ГР</t>
  </si>
  <si>
    <t>ДКР</t>
  </si>
  <si>
    <t>Реферати</t>
  </si>
  <si>
    <t xml:space="preserve">Лекції  </t>
  </si>
  <si>
    <t>Прак-ні
(комп.
практ)</t>
  </si>
  <si>
    <t xml:space="preserve">Лабора-торні
</t>
  </si>
  <si>
    <t>Індивідуальні заняття</t>
  </si>
  <si>
    <t>18  тижнів</t>
  </si>
  <si>
    <t>18 тижнів</t>
  </si>
  <si>
    <t>у тому числі</t>
  </si>
  <si>
    <t>за  НП</t>
  </si>
  <si>
    <t>з урахуван. 
Інд занять</t>
  </si>
  <si>
    <t>Лекції</t>
  </si>
  <si>
    <t xml:space="preserve">Практичні </t>
  </si>
  <si>
    <t>Лаб.раб.</t>
  </si>
  <si>
    <t>1. НОРМАТИВНІ освітні компоненти</t>
  </si>
  <si>
    <t>1.1. Цикл загальної підготовки</t>
  </si>
  <si>
    <t>Основи інженерії та технології сталого розвитку суспільства</t>
  </si>
  <si>
    <t>Математичних методів системного аналізу</t>
  </si>
  <si>
    <t>Англійської мови технічного спрямування №2</t>
  </si>
  <si>
    <t>Управління проектами в наукоємному
машинобудуванні</t>
  </si>
  <si>
    <t xml:space="preserve">Динаміки і міцності машин та опору матеріалів </t>
  </si>
  <si>
    <t>1.2. Цикл професійної підготовки</t>
  </si>
  <si>
    <t>Комп'юторне моделювання</t>
  </si>
  <si>
    <t>Курсовий проєкт з комп'юторного моделювання</t>
  </si>
  <si>
    <t>Інструментальне забезпечення інженерного дизайну</t>
  </si>
  <si>
    <t>Адитивні технології</t>
  </si>
  <si>
    <t>Методологія проектування</t>
  </si>
  <si>
    <t xml:space="preserve">І.3.Дослідницький (науковий) компонент </t>
  </si>
  <si>
    <t>Наукова робота за темою магістерської дисертації-1. Основи наукових досліджень</t>
  </si>
  <si>
    <t>Наукова робота за темою магістерської дисертації-2. Науково-дослідна робота за темою магістерської дисертації</t>
  </si>
  <si>
    <t>Разом нормативних ОК циклу професійної підготовки</t>
  </si>
  <si>
    <t xml:space="preserve">ВСЬОГО  нормативних : </t>
  </si>
  <si>
    <t>2.ВИБІРКОВІ  освітні компоненти</t>
  </si>
  <si>
    <t>2.1.  Цикл професійної підготовки ( Вибіркові освітні комоненти з факультетського/ кафедрального Каталогів)</t>
  </si>
  <si>
    <t>Освітній компонент 1 з Ф-Каталогу</t>
  </si>
  <si>
    <t>Б</t>
  </si>
  <si>
    <t>К</t>
  </si>
  <si>
    <t>Системи інструментального забезпечення</t>
  </si>
  <si>
    <t>Комп'юторні системи дизайну, візуалізація та анімація</t>
  </si>
  <si>
    <t>Методика дизайну</t>
  </si>
  <si>
    <t>Освітній компонент 2 з Ф-Каталогу</t>
  </si>
  <si>
    <t xml:space="preserve">Методологія і теорія проектування  різального інструменту </t>
  </si>
  <si>
    <t>Технології виготовлення технічних об'єктів</t>
  </si>
  <si>
    <t>Конвенціональні технології</t>
  </si>
  <si>
    <t>Освітній компонент 3 з Ф-Каталогу</t>
  </si>
  <si>
    <t>Фізика процесів різання</t>
  </si>
  <si>
    <t>Художнє конструювання та презентація</t>
  </si>
  <si>
    <t>Проектування візуальних комунікацій</t>
  </si>
  <si>
    <t>Освітній компонент 4 з Ф-Каталогу</t>
  </si>
  <si>
    <t>Спеціальні технології створення і властивості інструменту з використанням надтвердих матеріалів</t>
  </si>
  <si>
    <t>Моделювання технічних об'єктів і систем</t>
  </si>
  <si>
    <t>Системи комп'ютерного моделюваня</t>
  </si>
  <si>
    <t>Освітній компонент 5 з Ф-Каталогу</t>
  </si>
  <si>
    <t>Методи прогнозування працездатності різального інструменту</t>
  </si>
  <si>
    <t xml:space="preserve">Фінішні технології </t>
  </si>
  <si>
    <t>Технології оздоблювально-зміцнюючого оброблення</t>
  </si>
  <si>
    <t>Разом вибіркових ОК циклу професійної підготовки:.</t>
  </si>
  <si>
    <t>ВСЬОГО  ВИБІРКОВИХ :</t>
  </si>
  <si>
    <t>Загальна кількість 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</si>
  <si>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</si>
  <si>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</si>
  <si>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</si>
  <si>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</si>
  <si>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</si>
  <si>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</si>
  <si>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РГР - розрахунково-графічна робота;</t>
  </si>
  <si>
    <t>Курсових робіт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</si>
  <si>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</si>
  <si>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</si>
  <si>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</si>
  <si>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Рефератів</t>
  </si>
  <si>
    <t>№</t>
  </si>
  <si>
    <t>Вид практики</t>
  </si>
  <si>
    <t>Термін проведення</t>
  </si>
  <si>
    <t>Тривалість у тижнях</t>
  </si>
  <si>
    <t>Семестр</t>
  </si>
  <si>
    <t xml:space="preserve">Випускна атестація </t>
  </si>
  <si>
    <t xml:space="preserve">        РОЗПОДІЛ   ГОДИН ПО ПІДГОТОВЦІ ТА ЗАХИСТУ МАГІСТЕРСЬКОЇ ДИСЕРТАЦІЇ                                                                                              РОЗПОДІЛ  ГОДИН З  (КОМПЛЕКСНОГО) ВИПУСКНОГО  ЕКЗАМЕНУ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</si>
  <si>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</si>
  <si>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</si>
  <si>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</si>
  <si>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</si>
  <si>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</si>
  <si>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Вид роботи</t>
  </si>
  <si>
    <t>Норма в годинах</t>
  </si>
  <si>
    <t>К-ть
дисциплін</t>
  </si>
  <si>
    <t>Кількість
груп</t>
  </si>
  <si>
    <t>Керівництво</t>
  </si>
  <si>
    <t>Консультування
дисциплін, що
внесені в 
екзамен</t>
  </si>
  <si>
    <t>2 х Г</t>
  </si>
  <si>
    <t>1</t>
  </si>
  <si>
    <t>Консультування</t>
  </si>
  <si>
    <t>11</t>
  </si>
  <si>
    <t>Рецензування</t>
  </si>
  <si>
    <t>4</t>
  </si>
  <si>
    <t>усний 
екзамен</t>
  </si>
  <si>
    <t>0,5 хd  на  1 студ.</t>
  </si>
  <si>
    <t>письмовий 
екзамен</t>
  </si>
  <si>
    <t>4 х d х Г +0,5  на 1 студ.</t>
  </si>
  <si>
    <t>ЕК    (0,5 х d)</t>
  </si>
  <si>
    <t>0,5 х d</t>
  </si>
  <si>
    <t>Всього  годин</t>
  </si>
  <si>
    <t>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</si>
  <si>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</si>
  <si>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</si>
  <si>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d - кількість членів ЕК з даної кафедри</t>
  </si>
  <si>
    <t>Завідувач кафедри</t>
  </si>
  <si>
    <t>Юрій ДАНИЛЬЧЕНКО</t>
  </si>
  <si>
    <t xml:space="preserve"> Директор інституту (декан факультету)</t>
  </si>
  <si>
    <t>Микола БОБИР</t>
  </si>
  <si>
    <t>(підпис)</t>
  </si>
  <si>
    <t>(П.І.Б.)</t>
  </si>
  <si>
    <t>1 рік 9 міс.</t>
  </si>
  <si>
    <t xml:space="preserve">МІ-11мн ( 2 + 0) </t>
  </si>
  <si>
    <t>(прийому  студентів 2020 р.)</t>
  </si>
  <si>
    <t xml:space="preserve">    Проректор  з навчальної роботи КПІ 
             ім. Ігоря Сікорського</t>
  </si>
  <si>
    <t xml:space="preserve">за освітньо-професійною програмою магістерської підготовки  ( спеціалізацією)             </t>
  </si>
  <si>
    <t>Інструментаьні системи інженерного дизайну</t>
  </si>
  <si>
    <t xml:space="preserve">__________________Анатолій МЕЛЬНИЧЕНКО                                       </t>
  </si>
  <si>
    <t>Обсяг
дисцип-ліни</t>
  </si>
  <si>
    <t>Розподіл аудиторних годин на тиждень за
курсами і семестрами</t>
  </si>
  <si>
    <t>2 курс</t>
  </si>
  <si>
    <t>МІ - 01мп ( 15 - 0)</t>
  </si>
  <si>
    <t>Разом нормативних ОК циклу професійної підготовки  :</t>
  </si>
  <si>
    <t>ВСЬОГО  нормативних :</t>
  </si>
  <si>
    <t>Закальна кількість :</t>
  </si>
  <si>
    <t>Захист магістерської дисертації</t>
  </si>
  <si>
    <t xml:space="preserve">        РОЗПОДІЛ   ГОДИН ПО ПІДГОТОВЦІ ТА ЗАХИСТУ МАГІСТЕРСЬКОЇ ДИСЕРТАЦІЇ            </t>
  </si>
  <si>
    <t>2</t>
  </si>
  <si>
    <t>Технології машинобудування</t>
  </si>
  <si>
    <t>0,5 х d = 2</t>
  </si>
  <si>
    <t>ПРИМІТКА: складається на кожний навчальний рік окремо відповідно до навчального плану.</t>
  </si>
  <si>
    <t xml:space="preserve">          ЗАТВЕРДЖУЮ</t>
  </si>
  <si>
    <t>магістр з пракладної механіки</t>
  </si>
  <si>
    <t>МІ - 01мн (3 + 0)</t>
  </si>
  <si>
    <t>Математичне моделювання систем і процесів</t>
  </si>
  <si>
    <t>Сучасні методи проектування</t>
  </si>
  <si>
    <t>Педагогика вищої школи</t>
  </si>
  <si>
    <t>Психології і педагогики</t>
  </si>
  <si>
    <t>Науково-дослідна практика</t>
  </si>
  <si>
    <t>Робота над магістерською дисертацією</t>
  </si>
  <si>
    <t xml:space="preserve">Інформаційні вимірювальні системи </t>
  </si>
  <si>
    <t>Теорія формоутворення складних поверхонь</t>
  </si>
  <si>
    <t>Динаміка систем механічного оброблення</t>
  </si>
  <si>
    <t>Динаміки і міцності машин та опору матеріалів</t>
  </si>
  <si>
    <t>Технологый машинобудування</t>
  </si>
  <si>
    <r>
      <t>за освітньо-науковою програмою магістерської підготовки  ( спеціалізацією)</t>
    </r>
    <r>
      <rPr>
        <b/>
        <sz val="14"/>
        <rFont val="Arial"/>
        <family val="2"/>
      </rPr>
      <t xml:space="preserve">                            </t>
    </r>
  </si>
  <si>
    <t>32</t>
  </si>
  <si>
    <t xml:space="preserve">ВСЬОГО  </t>
  </si>
  <si>
    <t>Освітні компоненти
(навчальні дисципліни, курсові проекти (роботи), практики, кваліфікаційна робота)</t>
  </si>
  <si>
    <t>К-ть. здоб
які вибр.
Дисципл</t>
  </si>
  <si>
    <t>Наукова робота за темою магістерської дисертації - 3. Науково-дослідна робота за темою магістерської дисертації</t>
  </si>
  <si>
    <t>Освітній компонент 6 з Ф-каталогу</t>
  </si>
  <si>
    <t>Освітній компонент 7 з Ф-каталогу</t>
  </si>
  <si>
    <t>Освітній компонент 8 з Ф-каталогу</t>
  </si>
  <si>
    <t>Ухвалено на засіданні Вченої ради  інституту (факультету), ПРОТОКОЛ № 8 від 29,03,2021 р.</t>
  </si>
  <si>
    <t xml:space="preserve">Інтелектуальна власність та патентознавство - 1. Право інтлектуальної власності </t>
  </si>
  <si>
    <t>Інтелектуальної власності та приватного права</t>
  </si>
  <si>
    <t>Інтелектуальна власність та патентознавство - 2. Патентознавство та набуття прав</t>
  </si>
  <si>
    <t>Інтелектаульної власності та приватного права</t>
  </si>
  <si>
    <t>9 семестр</t>
  </si>
  <si>
    <t>10 семестр</t>
  </si>
  <si>
    <t>Практичний курс іншомовного ділового спілкування</t>
  </si>
  <si>
    <t>11 семестр</t>
  </si>
  <si>
    <t>12 семестр</t>
  </si>
  <si>
    <t>Практикум  іншомовного наукового 
спілкування-2. Ііноземна мова для науковців</t>
  </si>
  <si>
    <t xml:space="preserve"> </t>
  </si>
  <si>
    <t xml:space="preserve">Практичний курс іншомовного наукового спілкування-1. Практичний курс іноземної мови для наукового спілкування-I
</t>
  </si>
  <si>
    <t xml:space="preserve"> Практика</t>
  </si>
  <si>
    <t>Практика</t>
  </si>
  <si>
    <t>31.01 - 06.03.2022</t>
  </si>
  <si>
    <r>
      <t xml:space="preserve">"_____"_________________ </t>
    </r>
    <r>
      <rPr>
        <b/>
        <sz val="14"/>
        <rFont val="Arial"/>
        <family val="2"/>
        <charset val="204"/>
      </rPr>
      <t>2021р.</t>
    </r>
  </si>
  <si>
    <t>1 семестр</t>
  </si>
  <si>
    <t>2 семестр</t>
  </si>
  <si>
    <t>20.12 - 31.12.2021</t>
  </si>
  <si>
    <t>16.05 - 31.05.2022</t>
  </si>
  <si>
    <t>01.09 - 26.10.2021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</si>
</sst>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b/>
      <sz val="18"/>
      <name val="Arial"/>
      <family val="2"/>
    </font>
    <font>
      <b/>
      <sz val="18"/>
      <name val="Arial"/>
      <family val="2"/>
      <charset val="204"/>
    </font>
    <font>
      <b/>
      <sz val="18"/>
      <name val="Arial Cyr"/>
      <charset val="204"/>
    </font>
    <font>
      <sz val="16"/>
      <name val="Arial Cyr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4"/>
      <name val="Arial Cyr"/>
      <charset val="204"/>
    </font>
    <font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204"/>
    </font>
    <font>
      <sz val="18"/>
      <name val="Arial"/>
      <family val="2"/>
    </font>
    <font>
      <sz val="18"/>
      <name val="Arial"/>
      <family val="2"/>
      <charset val="204"/>
    </font>
    <font>
      <sz val="18"/>
      <name val="Arial Cyr"/>
      <family val="2"/>
      <charset val="204"/>
    </font>
    <font>
      <sz val="18"/>
      <name val="Arial Cyr"/>
      <charset val="204"/>
    </font>
    <font>
      <sz val="12"/>
      <name val="Arial"/>
      <family val="2"/>
    </font>
    <font>
      <b/>
      <sz val="14"/>
      <color indexed="27"/>
      <name val="Arial"/>
      <family val="2"/>
      <charset val="204"/>
    </font>
    <font>
      <sz val="14"/>
      <name val="Arial Cyr"/>
      <family val="2"/>
      <charset val="204"/>
    </font>
    <font>
      <b/>
      <i/>
      <sz val="14"/>
      <name val="Arial"/>
      <family val="2"/>
    </font>
    <font>
      <b/>
      <i/>
      <sz val="14"/>
      <name val="Arial"/>
      <family val="2"/>
      <charset val="204"/>
    </font>
    <font>
      <b/>
      <sz val="22"/>
      <name val="Arial"/>
      <family val="2"/>
      <charset val="204"/>
    </font>
    <font>
      <b/>
      <sz val="10"/>
      <name val="Arial Cyr"/>
      <charset val="204"/>
    </font>
    <font>
      <sz val="16"/>
      <name val="Arial Cyr"/>
      <family val="2"/>
      <charset val="204"/>
    </font>
    <font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13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vertical="top" wrapText="1"/>
    </xf>
    <xf numFmtId="0" fontId="2" fillId="0" borderId="0" xfId="1" applyNumberFormat="1" applyFont="1" applyBorder="1" applyAlignment="1">
      <alignment vertical="top" wrapText="1"/>
    </xf>
    <xf numFmtId="0" fontId="2" fillId="0" borderId="0" xfId="1" applyNumberFormat="1" applyFont="1" applyBorder="1"/>
    <xf numFmtId="0" fontId="2" fillId="0" borderId="0" xfId="1" applyNumberFormat="1" applyFont="1" applyBorder="1" applyAlignment="1">
      <alignment vertical="top"/>
    </xf>
    <xf numFmtId="49" fontId="2" fillId="0" borderId="0" xfId="1" applyNumberFormat="1" applyFont="1" applyBorder="1"/>
    <xf numFmtId="49" fontId="2" fillId="0" borderId="0" xfId="1" applyNumberFormat="1" applyFont="1" applyFill="1" applyBorder="1"/>
    <xf numFmtId="0" fontId="2" fillId="0" borderId="0" xfId="1" applyFont="1" applyFill="1" applyBorder="1"/>
    <xf numFmtId="0" fontId="4" fillId="0" borderId="0" xfId="1" applyFont="1" applyBorder="1" applyAlignment="1">
      <alignment vertical="top" wrapText="1"/>
    </xf>
    <xf numFmtId="0" fontId="5" fillId="0" borderId="0" xfId="1" applyFont="1" applyAlignment="1"/>
    <xf numFmtId="0" fontId="4" fillId="0" borderId="0" xfId="1" applyFont="1" applyBorder="1" applyAlignment="1">
      <alignment horizontal="left" vertical="top"/>
    </xf>
    <xf numFmtId="0" fontId="5" fillId="0" borderId="0" xfId="1" applyFont="1" applyFill="1" applyAlignment="1"/>
    <xf numFmtId="0" fontId="6" fillId="0" borderId="0" xfId="1" applyFont="1" applyAlignment="1"/>
    <xf numFmtId="0" fontId="7" fillId="0" borderId="0" xfId="1" applyFont="1" applyFill="1" applyBorder="1"/>
    <xf numFmtId="0" fontId="8" fillId="0" borderId="0" xfId="1" applyFont="1" applyBorder="1" applyAlignment="1">
      <alignment horizontal="center" vertical="top" wrapText="1"/>
    </xf>
    <xf numFmtId="0" fontId="9" fillId="0" borderId="0" xfId="1" applyFont="1" applyAlignment="1"/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Fill="1" applyAlignment="1"/>
    <xf numFmtId="0" fontId="7" fillId="0" borderId="0" xfId="1" applyFont="1" applyFill="1" applyAlignment="1">
      <alignment horizontal="left" vertical="center"/>
    </xf>
    <xf numFmtId="0" fontId="6" fillId="0" borderId="0" xfId="1" applyFont="1" applyFill="1" applyAlignment="1"/>
    <xf numFmtId="0" fontId="11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top" wrapText="1"/>
    </xf>
    <xf numFmtId="0" fontId="11" fillId="0" borderId="0" xfId="1" applyFont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2" fillId="0" borderId="0" xfId="1" applyFont="1" applyAlignment="1"/>
    <xf numFmtId="0" fontId="12" fillId="0" borderId="0" xfId="1" applyFont="1" applyFill="1" applyAlignment="1"/>
    <xf numFmtId="0" fontId="2" fillId="0" borderId="0" xfId="1" applyFont="1" applyFill="1" applyBorder="1" applyAlignment="1"/>
    <xf numFmtId="0" fontId="11" fillId="0" borderId="0" xfId="1" applyFont="1" applyFill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top" wrapText="1"/>
    </xf>
    <xf numFmtId="0" fontId="16" fillId="0" borderId="0" xfId="1" applyNumberFormat="1" applyFont="1" applyFill="1" applyBorder="1" applyAlignment="1" applyProtection="1">
      <alignment horizontal="left" vertical="top"/>
    </xf>
    <xf numFmtId="0" fontId="17" fillId="0" borderId="1" xfId="1" applyNumberFormat="1" applyFont="1" applyBorder="1" applyAlignment="1"/>
    <xf numFmtId="0" fontId="16" fillId="0" borderId="1" xfId="1" applyNumberFormat="1" applyFont="1" applyFill="1" applyBorder="1" applyAlignment="1" applyProtection="1">
      <alignment horizontal="left" vertical="top"/>
    </xf>
    <xf numFmtId="0" fontId="16" fillId="0" borderId="1" xfId="1" applyNumberFormat="1" applyFont="1" applyFill="1" applyBorder="1" applyAlignment="1" applyProtection="1">
      <alignment vertical="top"/>
    </xf>
    <xf numFmtId="0" fontId="11" fillId="0" borderId="1" xfId="1" applyNumberFormat="1" applyFont="1" applyFill="1" applyBorder="1" applyAlignment="1" applyProtection="1">
      <alignment vertical="top"/>
    </xf>
    <xf numFmtId="0" fontId="7" fillId="0" borderId="0" xfId="1" applyNumberFormat="1" applyFont="1" applyBorder="1" applyAlignment="1">
      <alignment vertical="center" wrapText="1"/>
    </xf>
    <xf numFmtId="0" fontId="11" fillId="0" borderId="0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horizontal="left" vertical="top"/>
    </xf>
    <xf numFmtId="0" fontId="19" fillId="0" borderId="0" xfId="1" applyFont="1" applyBorder="1" applyAlignment="1"/>
    <xf numFmtId="0" fontId="8" fillId="0" borderId="0" xfId="1" applyFont="1" applyBorder="1" applyAlignment="1"/>
    <xf numFmtId="0" fontId="10" fillId="0" borderId="1" xfId="1" applyFont="1" applyBorder="1" applyAlignment="1"/>
    <xf numFmtId="0" fontId="2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3" fillId="0" borderId="0" xfId="1" applyFont="1" applyFill="1" applyBorder="1"/>
    <xf numFmtId="0" fontId="7" fillId="0" borderId="0" xfId="1" applyFont="1" applyFill="1" applyBorder="1" applyAlignment="1">
      <alignment horizontal="left" vertical="top"/>
    </xf>
    <xf numFmtId="0" fontId="6" fillId="0" borderId="0" xfId="1" applyFont="1" applyAlignment="1">
      <alignment horizontal="left"/>
    </xf>
    <xf numFmtId="0" fontId="10" fillId="0" borderId="2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12" fillId="0" borderId="2" xfId="1" applyFont="1" applyBorder="1" applyAlignment="1">
      <alignment horizontal="left"/>
    </xf>
    <xf numFmtId="0" fontId="12" fillId="0" borderId="2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11" fillId="0" borderId="2" xfId="1" applyFont="1" applyFill="1" applyBorder="1" applyAlignment="1">
      <alignment horizontal="left"/>
    </xf>
    <xf numFmtId="0" fontId="2" fillId="0" borderId="2" xfId="1" applyFont="1" applyFill="1" applyBorder="1"/>
    <xf numFmtId="0" fontId="2" fillId="0" borderId="0" xfId="1" applyNumberFormat="1" applyFont="1" applyBorder="1" applyAlignment="1">
      <alignment horizontal="left" vertical="top" wrapText="1"/>
    </xf>
    <xf numFmtId="49" fontId="8" fillId="0" borderId="0" xfId="1" applyNumberFormat="1" applyFont="1" applyBorder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top"/>
    </xf>
    <xf numFmtId="0" fontId="2" fillId="0" borderId="3" xfId="1" applyNumberFormat="1" applyFont="1" applyFill="1" applyBorder="1" applyAlignment="1">
      <alignment horizontal="center" vertical="center" textRotation="90" wrapText="1"/>
    </xf>
    <xf numFmtId="0" fontId="22" fillId="0" borderId="3" xfId="1" applyNumberFormat="1" applyFont="1" applyFill="1" applyBorder="1" applyAlignment="1">
      <alignment horizontal="center" vertical="center" textRotation="90" wrapText="1"/>
    </xf>
    <xf numFmtId="0" fontId="13" fillId="0" borderId="4" xfId="1" applyFont="1" applyFill="1" applyBorder="1" applyAlignment="1">
      <alignment horizontal="center" vertical="center" textRotation="90" wrapText="1"/>
    </xf>
    <xf numFmtId="0" fontId="13" fillId="0" borderId="5" xfId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Border="1" applyProtection="1"/>
    <xf numFmtId="0" fontId="2" fillId="0" borderId="0" xfId="1" applyNumberFormat="1" applyFont="1" applyBorder="1" applyAlignment="1" applyProtection="1">
      <alignment horizontal="center" wrapText="1"/>
    </xf>
    <xf numFmtId="0" fontId="19" fillId="0" borderId="10" xfId="1" applyFont="1" applyBorder="1" applyAlignment="1">
      <alignment horizontal="center" vertical="center"/>
    </xf>
    <xf numFmtId="0" fontId="19" fillId="0" borderId="11" xfId="1" applyNumberFormat="1" applyFont="1" applyBorder="1" applyAlignment="1">
      <alignment horizontal="center" vertical="center" wrapText="1" shrinkToFit="1"/>
    </xf>
    <xf numFmtId="0" fontId="19" fillId="0" borderId="12" xfId="1" applyNumberFormat="1" applyFont="1" applyBorder="1" applyAlignment="1">
      <alignment horizontal="center" vertical="center" wrapText="1" shrinkToFit="1"/>
    </xf>
    <xf numFmtId="0" fontId="19" fillId="0" borderId="13" xfId="1" applyNumberFormat="1" applyFont="1" applyBorder="1" applyAlignment="1">
      <alignment horizontal="center" vertical="center" wrapText="1" shrinkToFit="1"/>
    </xf>
    <xf numFmtId="0" fontId="19" fillId="0" borderId="14" xfId="1" applyNumberFormat="1" applyFont="1" applyBorder="1" applyAlignment="1">
      <alignment horizontal="center" vertical="center" wrapText="1" shrinkToFit="1"/>
    </xf>
    <xf numFmtId="0" fontId="19" fillId="0" borderId="14" xfId="1" applyNumberFormat="1" applyFont="1" applyFill="1" applyBorder="1" applyAlignment="1">
      <alignment horizontal="center" vertical="center" wrapText="1" shrinkToFit="1"/>
    </xf>
    <xf numFmtId="0" fontId="19" fillId="0" borderId="15" xfId="1" applyNumberFormat="1" applyFont="1" applyFill="1" applyBorder="1" applyAlignment="1">
      <alignment horizontal="center" vertical="center" wrapText="1" shrinkToFit="1"/>
    </xf>
    <xf numFmtId="0" fontId="19" fillId="0" borderId="16" xfId="1" applyNumberFormat="1" applyFont="1" applyFill="1" applyBorder="1" applyAlignment="1">
      <alignment horizontal="center" vertical="center" wrapText="1" shrinkToFit="1"/>
    </xf>
    <xf numFmtId="0" fontId="19" fillId="0" borderId="13" xfId="1" applyNumberFormat="1" applyFont="1" applyFill="1" applyBorder="1" applyAlignment="1">
      <alignment horizontal="center" vertical="center" shrinkToFit="1"/>
    </xf>
    <xf numFmtId="0" fontId="19" fillId="0" borderId="14" xfId="1" applyNumberFormat="1" applyFont="1" applyFill="1" applyBorder="1" applyAlignment="1">
      <alignment horizontal="center" vertical="center" shrinkToFit="1"/>
    </xf>
    <xf numFmtId="0" fontId="19" fillId="0" borderId="15" xfId="1" applyNumberFormat="1" applyFont="1" applyFill="1" applyBorder="1" applyAlignment="1">
      <alignment horizontal="center" vertical="center" shrinkToFit="1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1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18" xfId="1" applyFont="1" applyFill="1" applyBorder="1" applyAlignment="1" applyProtection="1">
      <alignment horizontal="center" vertical="center"/>
    </xf>
    <xf numFmtId="0" fontId="19" fillId="0" borderId="19" xfId="1" applyFont="1" applyFill="1" applyBorder="1" applyAlignment="1" applyProtection="1">
      <alignment horizontal="center" vertical="center" wrapText="1"/>
    </xf>
    <xf numFmtId="0" fontId="19" fillId="0" borderId="20" xfId="1" applyFont="1" applyFill="1" applyBorder="1" applyAlignment="1" applyProtection="1">
      <alignment horizontal="center" vertical="center" wrapText="1"/>
    </xf>
    <xf numFmtId="0" fontId="19" fillId="0" borderId="21" xfId="1" applyFont="1" applyFill="1" applyBorder="1" applyAlignment="1" applyProtection="1">
      <alignment horizontal="center" vertical="center" wrapText="1"/>
    </xf>
    <xf numFmtId="0" fontId="19" fillId="0" borderId="22" xfId="1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center" vertical="center" wrapText="1"/>
    </xf>
    <xf numFmtId="164" fontId="19" fillId="0" borderId="21" xfId="1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vertical="center" wrapText="1"/>
    </xf>
    <xf numFmtId="0" fontId="19" fillId="0" borderId="21" xfId="1" applyFont="1" applyFill="1" applyBorder="1" applyAlignment="1" applyProtection="1">
      <alignment vertical="center" wrapText="1"/>
    </xf>
    <xf numFmtId="0" fontId="4" fillId="0" borderId="22" xfId="1" applyFont="1" applyFill="1" applyBorder="1" applyAlignment="1" applyProtection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24" xfId="1" applyNumberFormat="1" applyFont="1" applyBorder="1" applyAlignment="1">
      <alignment horizontal="center" vertical="center" wrapText="1" shrinkToFit="1"/>
    </xf>
    <xf numFmtId="0" fontId="19" fillId="0" borderId="25" xfId="1" applyNumberFormat="1" applyFont="1" applyBorder="1" applyAlignment="1">
      <alignment horizontal="center" vertical="center" wrapText="1" shrinkToFit="1"/>
    </xf>
    <xf numFmtId="0" fontId="19" fillId="0" borderId="26" xfId="1" applyNumberFormat="1" applyFont="1" applyBorder="1" applyAlignment="1">
      <alignment horizontal="center" vertical="center" wrapText="1" shrinkToFit="1"/>
    </xf>
    <xf numFmtId="0" fontId="19" fillId="0" borderId="27" xfId="1" applyNumberFormat="1" applyFont="1" applyBorder="1" applyAlignment="1">
      <alignment horizontal="center" vertical="center" wrapText="1" shrinkToFit="1"/>
    </xf>
    <xf numFmtId="0" fontId="19" fillId="0" borderId="27" xfId="1" applyNumberFormat="1" applyFont="1" applyFill="1" applyBorder="1" applyAlignment="1">
      <alignment horizontal="center" vertical="center" wrapText="1" shrinkToFit="1"/>
    </xf>
    <xf numFmtId="0" fontId="19" fillId="0" borderId="28" xfId="1" applyNumberFormat="1" applyFont="1" applyFill="1" applyBorder="1" applyAlignment="1">
      <alignment horizontal="center" vertical="center" wrapText="1" shrinkToFit="1"/>
    </xf>
    <xf numFmtId="0" fontId="19" fillId="0" borderId="2" xfId="1" applyNumberFormat="1" applyFont="1" applyFill="1" applyBorder="1" applyAlignment="1">
      <alignment horizontal="center" vertical="center" wrapText="1" shrinkToFit="1"/>
    </xf>
    <xf numFmtId="0" fontId="19" fillId="0" borderId="26" xfId="1" applyNumberFormat="1" applyFont="1" applyFill="1" applyBorder="1" applyAlignment="1">
      <alignment horizontal="center" vertical="center" shrinkToFit="1"/>
    </xf>
    <xf numFmtId="0" fontId="19" fillId="0" borderId="27" xfId="1" applyNumberFormat="1" applyFont="1" applyFill="1" applyBorder="1" applyAlignment="1">
      <alignment horizontal="center" vertical="center" shrinkToFit="1"/>
    </xf>
    <xf numFmtId="0" fontId="19" fillId="0" borderId="28" xfId="1" applyNumberFormat="1" applyFont="1" applyFill="1" applyBorder="1" applyAlignment="1">
      <alignment horizontal="center" vertical="center" shrinkToFit="1"/>
    </xf>
    <xf numFmtId="0" fontId="19" fillId="0" borderId="24" xfId="1" applyNumberFormat="1" applyFont="1" applyFill="1" applyBorder="1" applyAlignment="1">
      <alignment horizontal="center" vertical="center" shrinkToFit="1"/>
    </xf>
    <xf numFmtId="0" fontId="19" fillId="0" borderId="27" xfId="1" applyFont="1" applyFill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9" fillId="0" borderId="29" xfId="1" applyFont="1" applyBorder="1" applyAlignment="1">
      <alignment horizontal="center" vertical="center"/>
    </xf>
    <xf numFmtId="0" fontId="19" fillId="0" borderId="30" xfId="1" applyNumberFormat="1" applyFont="1" applyBorder="1" applyAlignment="1">
      <alignment horizontal="center" vertical="center" wrapText="1" shrinkToFit="1"/>
    </xf>
    <xf numFmtId="0" fontId="19" fillId="0" borderId="31" xfId="1" applyNumberFormat="1" applyFont="1" applyBorder="1" applyAlignment="1">
      <alignment horizontal="center" vertical="center" wrapText="1" shrinkToFit="1"/>
    </xf>
    <xf numFmtId="0" fontId="19" fillId="0" borderId="32" xfId="1" applyNumberFormat="1" applyFont="1" applyBorder="1" applyAlignment="1">
      <alignment horizontal="center" vertical="center" wrapText="1" shrinkToFit="1"/>
    </xf>
    <xf numFmtId="0" fontId="19" fillId="0" borderId="4" xfId="1" applyNumberFormat="1" applyFont="1" applyBorder="1" applyAlignment="1">
      <alignment horizontal="center" vertical="center" wrapText="1" shrinkToFit="1"/>
    </xf>
    <xf numFmtId="0" fontId="19" fillId="0" borderId="4" xfId="1" applyNumberFormat="1" applyFont="1" applyFill="1" applyBorder="1" applyAlignment="1">
      <alignment horizontal="center" vertical="center" wrapText="1" shrinkToFit="1"/>
    </xf>
    <xf numFmtId="0" fontId="19" fillId="0" borderId="5" xfId="1" applyNumberFormat="1" applyFont="1" applyFill="1" applyBorder="1" applyAlignment="1">
      <alignment horizontal="center" vertical="center" wrapText="1" shrinkToFit="1"/>
    </xf>
    <xf numFmtId="0" fontId="19" fillId="0" borderId="33" xfId="1" applyNumberFormat="1" applyFont="1" applyFill="1" applyBorder="1" applyAlignment="1">
      <alignment horizontal="center" vertical="center" wrapText="1" shrinkToFit="1"/>
    </xf>
    <xf numFmtId="0" fontId="19" fillId="0" borderId="32" xfId="1" applyNumberFormat="1" applyFont="1" applyFill="1" applyBorder="1" applyAlignment="1">
      <alignment horizontal="center" vertical="center" shrinkToFit="1"/>
    </xf>
    <xf numFmtId="0" fontId="19" fillId="0" borderId="4" xfId="1" applyNumberFormat="1" applyFont="1" applyFill="1" applyBorder="1" applyAlignment="1">
      <alignment horizontal="center" vertical="center" shrinkToFit="1"/>
    </xf>
    <xf numFmtId="0" fontId="19" fillId="0" borderId="5" xfId="1" applyNumberFormat="1" applyFont="1" applyFill="1" applyBorder="1" applyAlignment="1">
      <alignment horizontal="center" vertical="center" shrinkToFit="1"/>
    </xf>
    <xf numFmtId="0" fontId="19" fillId="0" borderId="30" xfId="1" applyNumberFormat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35" xfId="1" applyNumberFormat="1" applyFont="1" applyBorder="1" applyAlignment="1">
      <alignment horizontal="center" vertical="center" wrapText="1" shrinkToFit="1"/>
    </xf>
    <xf numFmtId="0" fontId="19" fillId="0" borderId="36" xfId="1" applyNumberFormat="1" applyFont="1" applyBorder="1" applyAlignment="1">
      <alignment horizontal="center" vertical="center" wrapText="1" shrinkToFit="1"/>
    </xf>
    <xf numFmtId="0" fontId="19" fillId="0" borderId="37" xfId="1" applyNumberFormat="1" applyFont="1" applyBorder="1" applyAlignment="1">
      <alignment horizontal="center" vertical="center" wrapText="1" shrinkToFit="1"/>
    </xf>
    <xf numFmtId="0" fontId="19" fillId="0" borderId="38" xfId="1" applyNumberFormat="1" applyFont="1" applyBorder="1" applyAlignment="1">
      <alignment horizontal="center" vertical="center" wrapText="1" shrinkToFit="1"/>
    </xf>
    <xf numFmtId="0" fontId="19" fillId="0" borderId="39" xfId="1" applyNumberFormat="1" applyFont="1" applyBorder="1" applyAlignment="1">
      <alignment horizontal="center" vertical="center" wrapText="1" shrinkToFit="1"/>
    </xf>
    <xf numFmtId="0" fontId="19" fillId="0" borderId="35" xfId="1" applyNumberFormat="1" applyFont="1" applyFill="1" applyBorder="1" applyAlignment="1">
      <alignment horizontal="center" vertical="center" shrinkToFit="1"/>
    </xf>
    <xf numFmtId="0" fontId="19" fillId="0" borderId="37" xfId="1" applyNumberFormat="1" applyFont="1" applyFill="1" applyBorder="1" applyAlignment="1">
      <alignment horizontal="center" vertical="center" shrinkToFit="1"/>
    </xf>
    <xf numFmtId="0" fontId="19" fillId="0" borderId="38" xfId="1" applyNumberFormat="1" applyFont="1" applyFill="1" applyBorder="1" applyAlignment="1">
      <alignment horizontal="center" vertical="center" shrinkToFit="1"/>
    </xf>
    <xf numFmtId="0" fontId="19" fillId="0" borderId="40" xfId="1" applyNumberFormat="1" applyFont="1" applyFill="1" applyBorder="1" applyAlignment="1">
      <alignment horizontal="center" vertical="center" shrinkToFit="1"/>
    </xf>
    <xf numFmtId="0" fontId="23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textRotation="90"/>
    </xf>
    <xf numFmtId="0" fontId="8" fillId="0" borderId="0" xfId="1" applyNumberFormat="1" applyFont="1" applyFill="1" applyBorder="1" applyAlignment="1" applyProtection="1">
      <alignment horizontal="center" vertical="center" textRotation="90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Font="1" applyFill="1" applyBorder="1" applyProtection="1"/>
    <xf numFmtId="0" fontId="2" fillId="0" borderId="9" xfId="1" applyFont="1" applyFill="1" applyBorder="1" applyProtection="1"/>
    <xf numFmtId="9" fontId="8" fillId="0" borderId="0" xfId="2" applyNumberFormat="1" applyFont="1" applyFill="1" applyBorder="1" applyAlignment="1" applyProtection="1">
      <alignment vertical="center" wrapText="1"/>
    </xf>
    <xf numFmtId="0" fontId="19" fillId="0" borderId="20" xfId="1" applyFont="1" applyBorder="1" applyAlignment="1">
      <alignment horizontal="center" vertical="center"/>
    </xf>
    <xf numFmtId="0" fontId="19" fillId="0" borderId="18" xfId="1" applyNumberFormat="1" applyFont="1" applyBorder="1" applyAlignment="1">
      <alignment horizontal="center" vertical="center" wrapText="1" shrinkToFit="1"/>
    </xf>
    <xf numFmtId="0" fontId="19" fillId="0" borderId="19" xfId="1" applyNumberFormat="1" applyFont="1" applyBorder="1" applyAlignment="1">
      <alignment horizontal="center" vertical="center" wrapText="1" shrinkToFit="1"/>
    </xf>
    <xf numFmtId="0" fontId="19" fillId="0" borderId="17" xfId="1" applyNumberFormat="1" applyFont="1" applyFill="1" applyBorder="1" applyAlignment="1">
      <alignment horizontal="center" vertical="center" wrapText="1" shrinkToFit="1"/>
    </xf>
    <xf numFmtId="0" fontId="19" fillId="0" borderId="18" xfId="1" applyNumberFormat="1" applyFont="1" applyFill="1" applyBorder="1" applyAlignment="1">
      <alignment horizontal="center" vertical="center" shrinkToFit="1"/>
    </xf>
    <xf numFmtId="0" fontId="19" fillId="0" borderId="21" xfId="1" applyNumberFormat="1" applyFont="1" applyFill="1" applyBorder="1" applyAlignment="1">
      <alignment horizontal="center" vertical="center" shrinkToFit="1"/>
    </xf>
    <xf numFmtId="0" fontId="19" fillId="0" borderId="19" xfId="1" applyNumberFormat="1" applyFont="1" applyFill="1" applyBorder="1" applyAlignment="1">
      <alignment horizontal="center" vertical="center" shrinkToFit="1"/>
    </xf>
    <xf numFmtId="0" fontId="19" fillId="0" borderId="20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center" vertical="center"/>
    </xf>
    <xf numFmtId="0" fontId="19" fillId="0" borderId="20" xfId="1" applyNumberFormat="1" applyFont="1" applyBorder="1" applyAlignment="1">
      <alignment horizontal="center" vertical="center" wrapText="1" shrinkToFit="1"/>
    </xf>
    <xf numFmtId="0" fontId="19" fillId="0" borderId="21" xfId="1" applyNumberFormat="1" applyFont="1" applyBorder="1" applyAlignment="1">
      <alignment horizontal="center" vertical="center" wrapText="1" shrinkToFit="1"/>
    </xf>
    <xf numFmtId="0" fontId="19" fillId="0" borderId="22" xfId="1" applyNumberFormat="1" applyFont="1" applyFill="1" applyBorder="1" applyAlignment="1">
      <alignment horizontal="center" vertical="center" wrapText="1" shrinkToFit="1"/>
    </xf>
    <xf numFmtId="0" fontId="19" fillId="0" borderId="41" xfId="1" applyFont="1" applyBorder="1" applyAlignment="1">
      <alignment horizontal="center" vertical="center"/>
    </xf>
    <xf numFmtId="0" fontId="19" fillId="0" borderId="42" xfId="1" applyNumberFormat="1" applyFont="1" applyBorder="1" applyAlignment="1">
      <alignment horizontal="center" vertical="center" wrapText="1" shrinkToFit="1"/>
    </xf>
    <xf numFmtId="0" fontId="19" fillId="0" borderId="36" xfId="1" applyNumberFormat="1" applyFont="1" applyFill="1" applyBorder="1" applyAlignment="1">
      <alignment horizontal="center" vertical="center" shrinkToFit="1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wrapText="1" shrinkToFit="1"/>
    </xf>
    <xf numFmtId="0" fontId="19" fillId="0" borderId="12" xfId="1" applyNumberFormat="1" applyFont="1" applyFill="1" applyBorder="1" applyAlignment="1">
      <alignment horizontal="center" vertical="center" wrapText="1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43" xfId="1" applyFont="1" applyFill="1" applyBorder="1" applyAlignment="1">
      <alignment horizontal="center" vertical="center"/>
    </xf>
    <xf numFmtId="0" fontId="19" fillId="0" borderId="44" xfId="1" applyNumberFormat="1" applyFont="1" applyFill="1" applyBorder="1" applyAlignment="1">
      <alignment horizontal="center" vertical="center" wrapText="1" shrinkToFit="1"/>
    </xf>
    <xf numFmtId="0" fontId="19" fillId="0" borderId="45" xfId="1" applyNumberFormat="1" applyFont="1" applyFill="1" applyBorder="1" applyAlignment="1">
      <alignment horizontal="center" vertical="center" wrapText="1" shrinkToFit="1"/>
    </xf>
    <xf numFmtId="0" fontId="19" fillId="0" borderId="46" xfId="1" applyNumberFormat="1" applyFont="1" applyFill="1" applyBorder="1" applyAlignment="1">
      <alignment horizontal="center" vertical="center" wrapText="1" shrinkToFit="1"/>
    </xf>
    <xf numFmtId="0" fontId="19" fillId="0" borderId="47" xfId="1" applyNumberFormat="1" applyFont="1" applyFill="1" applyBorder="1" applyAlignment="1">
      <alignment horizontal="center" vertical="center" shrinkToFit="1"/>
    </xf>
    <xf numFmtId="0" fontId="19" fillId="0" borderId="48" xfId="1" applyNumberFormat="1" applyFont="1" applyFill="1" applyBorder="1" applyAlignment="1">
      <alignment horizontal="center" vertical="center" shrinkToFit="1"/>
    </xf>
    <xf numFmtId="0" fontId="19" fillId="0" borderId="49" xfId="1" applyNumberFormat="1" applyFont="1" applyFill="1" applyBorder="1" applyAlignment="1">
      <alignment horizontal="center" vertical="center" shrinkToFit="1"/>
    </xf>
    <xf numFmtId="0" fontId="19" fillId="0" borderId="44" xfId="1" applyNumberFormat="1" applyFont="1" applyFill="1" applyBorder="1" applyAlignment="1">
      <alignment horizontal="center" vertical="center" shrinkToFit="1"/>
    </xf>
    <xf numFmtId="0" fontId="19" fillId="0" borderId="45" xfId="1" applyNumberFormat="1" applyFont="1" applyFill="1" applyBorder="1" applyAlignment="1">
      <alignment horizontal="center" vertical="center" shrinkToFit="1"/>
    </xf>
    <xf numFmtId="0" fontId="19" fillId="0" borderId="48" xfId="1" applyFont="1" applyFill="1" applyBorder="1" applyAlignment="1">
      <alignment horizontal="center" vertical="center"/>
    </xf>
    <xf numFmtId="0" fontId="19" fillId="0" borderId="49" xfId="1" applyFont="1" applyFill="1" applyBorder="1" applyAlignment="1">
      <alignment horizontal="center" vertical="center"/>
    </xf>
    <xf numFmtId="0" fontId="19" fillId="0" borderId="35" xfId="1" applyNumberFormat="1" applyFont="1" applyFill="1" applyBorder="1" applyAlignment="1">
      <alignment horizontal="center" vertical="center" wrapText="1" shrinkToFit="1"/>
    </xf>
    <xf numFmtId="0" fontId="19" fillId="0" borderId="38" xfId="1" applyNumberFormat="1" applyFont="1" applyFill="1" applyBorder="1" applyAlignment="1">
      <alignment horizontal="center" vertical="center" wrapText="1" shrinkToFit="1"/>
    </xf>
    <xf numFmtId="0" fontId="19" fillId="0" borderId="40" xfId="1" applyNumberFormat="1" applyFont="1" applyFill="1" applyBorder="1" applyAlignment="1">
      <alignment horizontal="center" vertical="center" wrapText="1" shrinkToFit="1"/>
    </xf>
    <xf numFmtId="0" fontId="19" fillId="0" borderId="37" xfId="1" applyNumberFormat="1" applyFont="1" applyFill="1" applyBorder="1" applyAlignment="1">
      <alignment horizontal="center" vertical="center" wrapText="1" shrinkToFit="1"/>
    </xf>
    <xf numFmtId="0" fontId="19" fillId="0" borderId="36" xfId="1" applyNumberFormat="1" applyFont="1" applyFill="1" applyBorder="1" applyAlignment="1">
      <alignment horizontal="center" vertical="center" wrapText="1" shrinkToFit="1"/>
    </xf>
    <xf numFmtId="0" fontId="19" fillId="0" borderId="34" xfId="1" applyNumberFormat="1" applyFont="1" applyFill="1" applyBorder="1" applyAlignment="1">
      <alignment horizontal="center" vertical="center" wrapText="1" shrinkToFit="1"/>
    </xf>
    <xf numFmtId="164" fontId="19" fillId="0" borderId="50" xfId="1" applyNumberFormat="1" applyFont="1" applyBorder="1" applyAlignment="1" applyProtection="1">
      <alignment horizontal="center" vertical="center"/>
    </xf>
    <xf numFmtId="0" fontId="19" fillId="0" borderId="51" xfId="1" applyNumberFormat="1" applyFont="1" applyBorder="1" applyAlignment="1" applyProtection="1">
      <alignment horizontal="center" vertical="center"/>
    </xf>
    <xf numFmtId="0" fontId="19" fillId="0" borderId="50" xfId="1" applyNumberFormat="1" applyFont="1" applyBorder="1" applyAlignment="1" applyProtection="1">
      <alignment horizontal="center" vertical="center"/>
    </xf>
    <xf numFmtId="0" fontId="19" fillId="0" borderId="52" xfId="1" applyNumberFormat="1" applyFont="1" applyBorder="1" applyAlignment="1" applyProtection="1">
      <alignment horizontal="center" vertical="center"/>
    </xf>
    <xf numFmtId="0" fontId="19" fillId="0" borderId="53" xfId="1" applyNumberFormat="1" applyFont="1" applyBorder="1" applyAlignment="1" applyProtection="1">
      <alignment horizontal="center" vertical="center"/>
    </xf>
    <xf numFmtId="0" fontId="19" fillId="0" borderId="54" xfId="1" applyNumberFormat="1" applyFont="1" applyBorder="1" applyAlignment="1" applyProtection="1">
      <alignment horizontal="center" vertical="center"/>
    </xf>
    <xf numFmtId="0" fontId="19" fillId="0" borderId="52" xfId="1" applyNumberFormat="1" applyFont="1" applyFill="1" applyBorder="1" applyAlignment="1" applyProtection="1">
      <alignment horizontal="center" vertical="center"/>
    </xf>
    <xf numFmtId="164" fontId="19" fillId="0" borderId="55" xfId="1" applyNumberFormat="1" applyFont="1" applyBorder="1" applyAlignment="1" applyProtection="1">
      <alignment horizontal="center" vertical="center"/>
    </xf>
    <xf numFmtId="164" fontId="19" fillId="0" borderId="52" xfId="1" applyNumberFormat="1" applyFont="1" applyBorder="1" applyAlignment="1" applyProtection="1">
      <alignment horizontal="center" vertical="center"/>
    </xf>
    <xf numFmtId="0" fontId="8" fillId="0" borderId="0" xfId="1" applyNumberFormat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 textRotation="90"/>
    </xf>
    <xf numFmtId="0" fontId="8" fillId="0" borderId="0" xfId="1" applyNumberFormat="1" applyFont="1" applyBorder="1" applyAlignment="1" applyProtection="1">
      <alignment horizontal="center" vertical="center" textRotation="90" wrapText="1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Border="1" applyProtection="1"/>
    <xf numFmtId="0" fontId="8" fillId="0" borderId="0" xfId="1" applyNumberFormat="1" applyFont="1" applyBorder="1" applyAlignment="1" applyProtection="1">
      <alignment horizontal="center" wrapText="1"/>
    </xf>
    <xf numFmtId="0" fontId="21" fillId="0" borderId="27" xfId="1" applyFont="1" applyBorder="1" applyAlignment="1">
      <alignment horizontal="center" vertical="center" shrinkToFit="1"/>
    </xf>
    <xf numFmtId="0" fontId="21" fillId="0" borderId="25" xfId="1" applyFont="1" applyBorder="1" applyAlignment="1">
      <alignment horizontal="center" vertical="center" shrinkToFit="1"/>
    </xf>
    <xf numFmtId="0" fontId="19" fillId="0" borderId="15" xfId="1" applyNumberFormat="1" applyFont="1" applyBorder="1" applyAlignment="1">
      <alignment horizontal="center" vertical="center" wrapText="1" shrinkToFit="1"/>
    </xf>
    <xf numFmtId="0" fontId="19" fillId="0" borderId="56" xfId="1" applyNumberFormat="1" applyFont="1" applyFill="1" applyBorder="1" applyAlignment="1">
      <alignment horizontal="center" vertical="center" wrapText="1" shrinkToFit="1"/>
    </xf>
    <xf numFmtId="0" fontId="19" fillId="0" borderId="57" xfId="1" applyFont="1" applyBorder="1" applyAlignment="1">
      <alignment horizontal="center" vertical="center"/>
    </xf>
    <xf numFmtId="0" fontId="21" fillId="0" borderId="25" xfId="1" applyFont="1" applyBorder="1" applyAlignment="1">
      <alignment vertical="center" shrinkToFit="1"/>
    </xf>
    <xf numFmtId="0" fontId="19" fillId="0" borderId="28" xfId="1" applyNumberFormat="1" applyFont="1" applyBorder="1" applyAlignment="1">
      <alignment horizontal="center" vertical="center" wrapText="1" shrinkToFit="1"/>
    </xf>
    <xf numFmtId="0" fontId="19" fillId="0" borderId="57" xfId="1" applyNumberFormat="1" applyFont="1" applyFill="1" applyBorder="1" applyAlignment="1">
      <alignment horizontal="center" vertical="center" wrapText="1" shrinkToFit="1"/>
    </xf>
    <xf numFmtId="0" fontId="19" fillId="0" borderId="25" xfId="1" applyNumberFormat="1" applyFont="1" applyFill="1" applyBorder="1" applyAlignment="1">
      <alignment horizontal="center" vertical="center" shrinkToFit="1"/>
    </xf>
    <xf numFmtId="0" fontId="19" fillId="0" borderId="24" xfId="1" applyFont="1" applyFill="1" applyBorder="1" applyAlignment="1">
      <alignment horizontal="center" vertical="center"/>
    </xf>
    <xf numFmtId="0" fontId="19" fillId="0" borderId="47" xfId="1" applyNumberFormat="1" applyFont="1" applyBorder="1" applyAlignment="1">
      <alignment horizontal="center" vertical="center" wrapText="1" shrinkToFit="1"/>
    </xf>
    <xf numFmtId="0" fontId="19" fillId="0" borderId="49" xfId="1" applyNumberFormat="1" applyFont="1" applyBorder="1" applyAlignment="1">
      <alignment horizontal="center" vertical="center" wrapText="1" shrinkToFit="1"/>
    </xf>
    <xf numFmtId="0" fontId="19" fillId="0" borderId="44" xfId="1" applyNumberFormat="1" applyFont="1" applyBorder="1" applyAlignment="1">
      <alignment horizontal="center" vertical="center" wrapText="1" shrinkToFit="1"/>
    </xf>
    <xf numFmtId="0" fontId="19" fillId="0" borderId="48" xfId="1" applyNumberFormat="1" applyFont="1" applyBorder="1" applyAlignment="1">
      <alignment horizontal="center" vertical="center" wrapText="1" shrinkToFit="1"/>
    </xf>
    <xf numFmtId="0" fontId="19" fillId="0" borderId="49" xfId="1" applyNumberFormat="1" applyFont="1" applyFill="1" applyBorder="1" applyAlignment="1">
      <alignment horizontal="center" vertical="center" wrapText="1" shrinkToFit="1"/>
    </xf>
    <xf numFmtId="0" fontId="19" fillId="0" borderId="58" xfId="1" applyNumberFormat="1" applyFont="1" applyFill="1" applyBorder="1" applyAlignment="1">
      <alignment horizontal="center" vertical="center" wrapText="1" shrinkToFit="1"/>
    </xf>
    <xf numFmtId="0" fontId="19" fillId="0" borderId="44" xfId="1" applyFont="1" applyFill="1" applyBorder="1" applyAlignment="1">
      <alignment horizontal="center" vertical="center"/>
    </xf>
    <xf numFmtId="0" fontId="19" fillId="0" borderId="40" xfId="1" applyFont="1" applyFill="1" applyBorder="1" applyAlignment="1">
      <alignment horizontal="center" vertical="center"/>
    </xf>
    <xf numFmtId="1" fontId="19" fillId="0" borderId="51" xfId="1" applyNumberFormat="1" applyFont="1" applyBorder="1" applyAlignment="1" applyProtection="1">
      <alignment horizontal="center" vertical="center"/>
    </xf>
    <xf numFmtId="1" fontId="19" fillId="0" borderId="50" xfId="1" applyNumberFormat="1" applyFont="1" applyBorder="1" applyAlignment="1" applyProtection="1">
      <alignment horizontal="center" vertical="center"/>
    </xf>
    <xf numFmtId="1" fontId="19" fillId="0" borderId="52" xfId="1" applyNumberFormat="1" applyFont="1" applyBorder="1" applyAlignment="1" applyProtection="1">
      <alignment horizontal="center" vertical="center"/>
    </xf>
    <xf numFmtId="1" fontId="19" fillId="0" borderId="53" xfId="1" applyNumberFormat="1" applyFont="1" applyBorder="1" applyAlignment="1" applyProtection="1">
      <alignment horizontal="center" vertical="center"/>
    </xf>
    <xf numFmtId="1" fontId="19" fillId="0" borderId="54" xfId="1" applyNumberFormat="1" applyFont="1" applyBorder="1" applyAlignment="1" applyProtection="1">
      <alignment horizontal="center" vertical="center"/>
    </xf>
    <xf numFmtId="1" fontId="19" fillId="0" borderId="52" xfId="1" applyNumberFormat="1" applyFont="1" applyFill="1" applyBorder="1" applyAlignment="1" applyProtection="1">
      <alignment horizontal="center" vertical="center"/>
    </xf>
    <xf numFmtId="1" fontId="19" fillId="0" borderId="55" xfId="1" applyNumberFormat="1" applyFont="1" applyBorder="1" applyAlignment="1" applyProtection="1">
      <alignment horizontal="center" vertical="center"/>
    </xf>
    <xf numFmtId="1" fontId="19" fillId="0" borderId="55" xfId="1" applyNumberFormat="1" applyFont="1" applyFill="1" applyBorder="1" applyAlignment="1">
      <alignment horizontal="center" vertical="center" shrinkToFit="1"/>
    </xf>
    <xf numFmtId="1" fontId="19" fillId="0" borderId="54" xfId="1" applyNumberFormat="1" applyFont="1" applyFill="1" applyBorder="1" applyAlignment="1">
      <alignment horizontal="center" vertical="center" shrinkToFit="1"/>
    </xf>
    <xf numFmtId="1" fontId="19" fillId="0" borderId="35" xfId="1" applyNumberFormat="1" applyFont="1" applyFill="1" applyBorder="1" applyAlignment="1">
      <alignment horizontal="center" vertical="center" shrinkToFit="1"/>
    </xf>
    <xf numFmtId="1" fontId="19" fillId="0" borderId="40" xfId="1" applyNumberFormat="1" applyFont="1" applyFill="1" applyBorder="1" applyAlignment="1">
      <alignment horizontal="center" vertical="center" shrinkToFit="1"/>
    </xf>
    <xf numFmtId="1" fontId="19" fillId="0" borderId="42" xfId="1" applyNumberFormat="1" applyFont="1" applyFill="1" applyBorder="1" applyAlignment="1">
      <alignment horizontal="center" vertical="center" shrinkToFit="1"/>
    </xf>
    <xf numFmtId="164" fontId="19" fillId="0" borderId="55" xfId="1" applyNumberFormat="1" applyFont="1" applyFill="1" applyBorder="1" applyAlignment="1">
      <alignment horizontal="center" vertical="center" shrinkToFit="1"/>
    </xf>
    <xf numFmtId="0" fontId="17" fillId="0" borderId="0" xfId="1" applyFont="1" applyBorder="1" applyAlignment="1">
      <alignment horizontal="center" vertical="center" textRotation="90"/>
    </xf>
    <xf numFmtId="0" fontId="16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top"/>
    </xf>
    <xf numFmtId="0" fontId="16" fillId="0" borderId="59" xfId="1" applyFont="1" applyBorder="1" applyAlignment="1">
      <alignment horizontal="center" vertical="top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/>
    </xf>
    <xf numFmtId="49" fontId="7" fillId="0" borderId="0" xfId="1" applyNumberFormat="1" applyFont="1" applyBorder="1" applyAlignment="1">
      <alignment horizontal="left" vertical="center" wrapText="1"/>
    </xf>
    <xf numFmtId="0" fontId="7" fillId="0" borderId="30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31" xfId="1" applyNumberFormat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center" vertical="center" wrapText="1"/>
    </xf>
    <xf numFmtId="0" fontId="8" fillId="0" borderId="35" xfId="1" applyNumberFormat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12" fillId="0" borderId="61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2" fillId="0" borderId="32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justify" wrapText="1"/>
    </xf>
    <xf numFmtId="49" fontId="8" fillId="0" borderId="0" xfId="1" applyNumberFormat="1" applyFont="1" applyBorder="1" applyAlignment="1">
      <alignment horizontal="left" vertical="justify" wrapText="1"/>
    </xf>
    <xf numFmtId="0" fontId="2" fillId="0" borderId="0" xfId="1" applyFont="1" applyBorder="1" applyAlignment="1">
      <alignment vertical="justify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/>
    <xf numFmtId="49" fontId="13" fillId="0" borderId="62" xfId="1" applyNumberFormat="1" applyFont="1" applyBorder="1" applyAlignment="1">
      <alignment horizontal="center" vertical="center" wrapText="1"/>
    </xf>
    <xf numFmtId="0" fontId="2" fillId="0" borderId="63" xfId="1" applyFont="1" applyFill="1" applyBorder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 wrapText="1"/>
    </xf>
    <xf numFmtId="0" fontId="13" fillId="0" borderId="64" xfId="1" applyFont="1" applyBorder="1" applyAlignment="1">
      <alignment horizontal="center" vertical="center" wrapText="1"/>
    </xf>
    <xf numFmtId="0" fontId="13" fillId="0" borderId="65" xfId="1" applyFont="1" applyBorder="1" applyAlignment="1">
      <alignment horizontal="center" vertical="center" wrapText="1"/>
    </xf>
    <xf numFmtId="0" fontId="13" fillId="0" borderId="65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5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49" fontId="13" fillId="0" borderId="67" xfId="1" applyNumberFormat="1" applyFont="1" applyBorder="1" applyAlignment="1">
      <alignment horizontal="center" vertical="center" wrapText="1"/>
    </xf>
    <xf numFmtId="0" fontId="13" fillId="0" borderId="68" xfId="1" applyFont="1" applyBorder="1" applyAlignment="1">
      <alignment horizontal="center" vertical="justify" wrapText="1"/>
    </xf>
    <xf numFmtId="0" fontId="13" fillId="0" borderId="69" xfId="1" applyFont="1" applyBorder="1" applyAlignment="1">
      <alignment horizontal="center" vertical="justify" wrapText="1"/>
    </xf>
    <xf numFmtId="0" fontId="13" fillId="0" borderId="70" xfId="1" applyFont="1" applyBorder="1" applyAlignment="1">
      <alignment horizontal="center" vertical="center" wrapText="1"/>
    </xf>
    <xf numFmtId="0" fontId="13" fillId="0" borderId="69" xfId="1" applyNumberFormat="1" applyFont="1" applyBorder="1" applyAlignment="1">
      <alignment horizontal="center" vertical="center"/>
    </xf>
    <xf numFmtId="49" fontId="13" fillId="0" borderId="71" xfId="1" applyNumberFormat="1" applyFont="1" applyFill="1" applyBorder="1" applyAlignment="1">
      <alignment horizontal="center" vertical="center"/>
    </xf>
    <xf numFmtId="49" fontId="13" fillId="0" borderId="72" xfId="1" applyNumberFormat="1" applyFont="1" applyFill="1" applyBorder="1" applyAlignment="1">
      <alignment horizontal="center" vertical="center"/>
    </xf>
    <xf numFmtId="0" fontId="12" fillId="0" borderId="73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6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9" fontId="13" fillId="0" borderId="74" xfId="1" applyNumberFormat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justify" wrapText="1"/>
    </xf>
    <xf numFmtId="0" fontId="13" fillId="0" borderId="72" xfId="1" applyFont="1" applyBorder="1" applyAlignment="1">
      <alignment horizontal="center" vertical="justify" wrapText="1"/>
    </xf>
    <xf numFmtId="0" fontId="13" fillId="0" borderId="71" xfId="1" applyFont="1" applyBorder="1" applyAlignment="1">
      <alignment horizontal="center" vertical="center" wrapText="1"/>
    </xf>
    <xf numFmtId="0" fontId="13" fillId="0" borderId="72" xfId="1" applyNumberFormat="1" applyFont="1" applyBorder="1" applyAlignment="1">
      <alignment horizontal="center" vertical="center"/>
    </xf>
    <xf numFmtId="0" fontId="12" fillId="0" borderId="7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3" fillId="0" borderId="75" xfId="1" applyFont="1" applyBorder="1" applyAlignment="1">
      <alignment horizontal="center" vertical="justify" wrapText="1"/>
    </xf>
    <xf numFmtId="0" fontId="13" fillId="0" borderId="76" xfId="1" applyFont="1" applyBorder="1" applyAlignment="1">
      <alignment horizontal="center" vertical="justify" wrapText="1"/>
    </xf>
    <xf numFmtId="0" fontId="13" fillId="0" borderId="77" xfId="1" applyFont="1" applyBorder="1" applyAlignment="1">
      <alignment horizontal="center" vertical="center" wrapText="1"/>
    </xf>
    <xf numFmtId="0" fontId="13" fillId="0" borderId="76" xfId="1" applyNumberFormat="1" applyFont="1" applyBorder="1" applyAlignment="1">
      <alignment horizontal="center" vertical="center"/>
    </xf>
    <xf numFmtId="49" fontId="13" fillId="0" borderId="78" xfId="1" applyNumberFormat="1" applyFont="1" applyBorder="1" applyAlignment="1">
      <alignment horizontal="center" vertical="center" wrapText="1"/>
    </xf>
    <xf numFmtId="49" fontId="13" fillId="0" borderId="79" xfId="1" applyNumberFormat="1" applyFont="1" applyFill="1" applyBorder="1" applyAlignment="1">
      <alignment horizontal="center" vertical="center"/>
    </xf>
    <xf numFmtId="49" fontId="13" fillId="0" borderId="80" xfId="1" applyNumberFormat="1" applyFont="1" applyFill="1" applyBorder="1" applyAlignment="1">
      <alignment horizontal="center" vertical="center"/>
    </xf>
    <xf numFmtId="0" fontId="12" fillId="0" borderId="79" xfId="1" applyFont="1" applyFill="1" applyBorder="1" applyAlignment="1">
      <alignment horizontal="center" vertical="center"/>
    </xf>
    <xf numFmtId="0" fontId="2" fillId="0" borderId="80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49" fontId="13" fillId="0" borderId="70" xfId="1" applyNumberFormat="1" applyFont="1" applyFill="1" applyBorder="1" applyAlignment="1">
      <alignment horizontal="center" vertical="center"/>
    </xf>
    <xf numFmtId="49" fontId="13" fillId="0" borderId="69" xfId="1" applyNumberFormat="1" applyFont="1" applyFill="1" applyBorder="1" applyAlignment="1">
      <alignment horizontal="center" vertical="center"/>
    </xf>
    <xf numFmtId="0" fontId="12" fillId="0" borderId="70" xfId="1" applyFont="1" applyFill="1" applyBorder="1" applyAlignment="1">
      <alignment horizontal="center" vertical="center"/>
    </xf>
    <xf numFmtId="0" fontId="2" fillId="0" borderId="81" xfId="1" applyFont="1" applyFill="1" applyBorder="1" applyAlignment="1">
      <alignment horizontal="center" vertical="center"/>
    </xf>
    <xf numFmtId="49" fontId="13" fillId="0" borderId="77" xfId="1" applyNumberFormat="1" applyFont="1" applyFill="1" applyBorder="1" applyAlignment="1">
      <alignment horizontal="center" vertical="center"/>
    </xf>
    <xf numFmtId="49" fontId="13" fillId="0" borderId="76" xfId="1" applyNumberFormat="1" applyFont="1" applyFill="1" applyBorder="1" applyAlignment="1">
      <alignment horizontal="center" vertical="center"/>
    </xf>
    <xf numFmtId="0" fontId="12" fillId="0" borderId="77" xfId="1" applyFont="1" applyFill="1" applyBorder="1" applyAlignment="1">
      <alignment horizontal="center" vertical="center"/>
    </xf>
    <xf numFmtId="0" fontId="2" fillId="0" borderId="76" xfId="1" applyFont="1" applyFill="1" applyBorder="1" applyAlignment="1">
      <alignment horizontal="center" vertical="center"/>
    </xf>
    <xf numFmtId="0" fontId="2" fillId="0" borderId="82" xfId="1" applyFont="1" applyFill="1" applyBorder="1" applyAlignment="1">
      <alignment horizontal="center" vertical="center"/>
    </xf>
    <xf numFmtId="49" fontId="2" fillId="0" borderId="83" xfId="1" applyNumberFormat="1" applyFont="1" applyBorder="1" applyAlignment="1">
      <alignment horizontal="center" vertical="center" wrapText="1"/>
    </xf>
    <xf numFmtId="49" fontId="2" fillId="0" borderId="62" xfId="1" applyNumberFormat="1" applyFont="1" applyBorder="1" applyAlignment="1">
      <alignment horizontal="center" vertical="center" wrapText="1"/>
    </xf>
    <xf numFmtId="0" fontId="13" fillId="0" borderId="64" xfId="1" applyFont="1" applyBorder="1" applyAlignment="1">
      <alignment horizontal="center" vertical="justify" wrapText="1"/>
    </xf>
    <xf numFmtId="0" fontId="13" fillId="0" borderId="63" xfId="1" applyFont="1" applyBorder="1" applyAlignment="1">
      <alignment horizontal="center" vertical="justify" wrapText="1"/>
    </xf>
    <xf numFmtId="0" fontId="13" fillId="0" borderId="64" xfId="1" applyFont="1" applyBorder="1" applyAlignment="1">
      <alignment horizontal="center" vertical="center"/>
    </xf>
    <xf numFmtId="0" fontId="13" fillId="0" borderId="63" xfId="1" applyFont="1" applyBorder="1" applyAlignment="1">
      <alignment horizontal="center" vertical="center"/>
    </xf>
    <xf numFmtId="49" fontId="13" fillId="0" borderId="84" xfId="1" applyNumberFormat="1" applyFont="1" applyFill="1" applyBorder="1" applyAlignment="1">
      <alignment horizontal="center" vertical="center"/>
    </xf>
    <xf numFmtId="0" fontId="2" fillId="0" borderId="85" xfId="1" applyFont="1" applyFill="1" applyBorder="1" applyAlignment="1">
      <alignment horizontal="center" vertical="center"/>
    </xf>
    <xf numFmtId="0" fontId="2" fillId="0" borderId="86" xfId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justify" wrapText="1"/>
    </xf>
    <xf numFmtId="49" fontId="13" fillId="0" borderId="87" xfId="1" applyNumberFormat="1" applyFont="1" applyFill="1" applyBorder="1" applyAlignment="1">
      <alignment horizontal="center" vertical="center" wrapText="1"/>
    </xf>
    <xf numFmtId="49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justify" wrapText="1"/>
    </xf>
    <xf numFmtId="0" fontId="2" fillId="0" borderId="64" xfId="1" applyFont="1" applyBorder="1" applyAlignment="1">
      <alignment horizontal="center" vertical="center"/>
    </xf>
    <xf numFmtId="0" fontId="2" fillId="0" borderId="63" xfId="1" applyFont="1" applyBorder="1" applyAlignment="1" applyProtection="1">
      <alignment horizontal="center" vertical="center"/>
    </xf>
    <xf numFmtId="49" fontId="13" fillId="0" borderId="0" xfId="1" applyNumberFormat="1" applyFont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49" fontId="13" fillId="0" borderId="65" xfId="1" applyNumberFormat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justify" wrapText="1"/>
    </xf>
    <xf numFmtId="0" fontId="2" fillId="0" borderId="0" xfId="1" applyNumberFormat="1" applyFont="1" applyBorder="1" applyAlignment="1"/>
    <xf numFmtId="49" fontId="2" fillId="0" borderId="0" xfId="1" applyNumberFormat="1" applyFont="1" applyBorder="1" applyAlignment="1"/>
    <xf numFmtId="49" fontId="11" fillId="0" borderId="0" xfId="1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0" fontId="2" fillId="0" borderId="0" xfId="1" applyFont="1" applyBorder="1" applyAlignment="1">
      <alignment vertical="justify"/>
    </xf>
    <xf numFmtId="0" fontId="2" fillId="0" borderId="0" xfId="1" applyFont="1" applyAlignment="1"/>
    <xf numFmtId="0" fontId="8" fillId="0" borderId="0" xfId="1" applyFont="1" applyBorder="1"/>
    <xf numFmtId="0" fontId="2" fillId="0" borderId="0" xfId="1" applyFont="1" applyBorder="1" applyAlignment="1"/>
    <xf numFmtId="0" fontId="2" fillId="0" borderId="0" xfId="1" applyFont="1" applyAlignment="1">
      <alignment horizontal="center"/>
    </xf>
    <xf numFmtId="0" fontId="2" fillId="0" borderId="0" xfId="1" applyFont="1" applyFill="1" applyAlignment="1"/>
    <xf numFmtId="49" fontId="26" fillId="0" borderId="0" xfId="1" applyNumberFormat="1" applyFont="1" applyFill="1" applyBorder="1" applyAlignment="1">
      <alignment horizontal="left" vertical="justify"/>
    </xf>
    <xf numFmtId="0" fontId="8" fillId="0" borderId="0" xfId="1" applyNumberFormat="1" applyFont="1" applyBorder="1" applyAlignment="1">
      <alignment horizontal="center" vertical="justify" wrapText="1"/>
    </xf>
    <xf numFmtId="0" fontId="2" fillId="0" borderId="0" xfId="1" applyNumberFormat="1" applyFont="1" applyBorder="1" applyAlignment="1">
      <alignment horizontal="center" vertical="justify" wrapText="1"/>
    </xf>
    <xf numFmtId="49" fontId="8" fillId="0" borderId="0" xfId="1" applyNumberFormat="1" applyFont="1" applyBorder="1" applyAlignment="1">
      <alignment horizontal="left" vertical="justify"/>
    </xf>
    <xf numFmtId="49" fontId="8" fillId="0" borderId="0" xfId="1" applyNumberFormat="1" applyFont="1" applyFill="1" applyBorder="1" applyAlignment="1">
      <alignment horizontal="center" vertical="justify" wrapText="1"/>
    </xf>
    <xf numFmtId="49" fontId="2" fillId="0" borderId="0" xfId="1" applyNumberFormat="1" applyFont="1" applyFill="1" applyBorder="1" applyAlignment="1">
      <alignment horizontal="center" vertical="justify" wrapText="1"/>
    </xf>
    <xf numFmtId="0" fontId="11" fillId="0" borderId="0" xfId="1" applyFont="1" applyBorder="1" applyAlignment="1" applyProtection="1">
      <alignment horizontal="center"/>
    </xf>
    <xf numFmtId="0" fontId="12" fillId="0" borderId="0" xfId="1" applyFont="1" applyAlignment="1" applyProtection="1"/>
    <xf numFmtId="49" fontId="8" fillId="0" borderId="1" xfId="1" applyNumberFormat="1" applyFont="1" applyBorder="1" applyAlignment="1" applyProtection="1">
      <alignment horizontal="left" vertical="justify"/>
    </xf>
    <xf numFmtId="49" fontId="8" fillId="0" borderId="1" xfId="1" applyNumberFormat="1" applyFont="1" applyBorder="1" applyAlignment="1" applyProtection="1">
      <alignment horizontal="center" vertical="justify"/>
    </xf>
    <xf numFmtId="0" fontId="2" fillId="0" borderId="1" xfId="1" applyFont="1" applyBorder="1" applyAlignment="1" applyProtection="1"/>
    <xf numFmtId="0" fontId="2" fillId="0" borderId="1" xfId="1" applyFont="1" applyBorder="1"/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right"/>
    </xf>
    <xf numFmtId="0" fontId="13" fillId="0" borderId="0" xfId="1" applyFont="1" applyBorder="1" applyAlignment="1" applyProtection="1"/>
    <xf numFmtId="49" fontId="8" fillId="0" borderId="1" xfId="1" applyNumberFormat="1" applyFont="1" applyFill="1" applyBorder="1" applyAlignment="1" applyProtection="1">
      <alignment horizontal="left" vertical="justify"/>
    </xf>
    <xf numFmtId="49" fontId="8" fillId="0" borderId="1" xfId="1" applyNumberFormat="1" applyFont="1" applyFill="1" applyBorder="1" applyAlignment="1" applyProtection="1">
      <alignment horizontal="center" vertical="justify"/>
    </xf>
    <xf numFmtId="0" fontId="13" fillId="0" borderId="1" xfId="1" applyFont="1" applyFill="1" applyBorder="1" applyAlignment="1" applyProtection="1"/>
    <xf numFmtId="0" fontId="13" fillId="0" borderId="1" xfId="1" applyFont="1" applyFill="1" applyBorder="1" applyAlignment="1" applyProtection="1">
      <alignment horizontal="right"/>
    </xf>
    <xf numFmtId="0" fontId="13" fillId="0" borderId="0" xfId="1" applyFont="1" applyFill="1" applyBorder="1" applyAlignment="1" applyProtection="1"/>
    <xf numFmtId="0" fontId="11" fillId="0" borderId="0" xfId="1" applyFont="1" applyBorder="1" applyAlignment="1" applyProtection="1"/>
    <xf numFmtId="49" fontId="8" fillId="0" borderId="0" xfId="1" applyNumberFormat="1" applyFont="1" applyBorder="1" applyAlignment="1" applyProtection="1">
      <alignment horizontal="center" vertical="justify"/>
    </xf>
    <xf numFmtId="0" fontId="13" fillId="0" borderId="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left" vertical="justify"/>
    </xf>
    <xf numFmtId="49" fontId="8" fillId="0" borderId="0" xfId="1" applyNumberFormat="1" applyFont="1" applyBorder="1" applyAlignment="1">
      <alignment vertical="justify"/>
    </xf>
    <xf numFmtId="0" fontId="13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 vertical="justify"/>
    </xf>
    <xf numFmtId="0" fontId="2" fillId="0" borderId="0" xfId="1" applyFont="1" applyFill="1" applyBorder="1" applyAlignment="1" applyProtection="1"/>
    <xf numFmtId="49" fontId="13" fillId="0" borderId="0" xfId="1" applyNumberFormat="1" applyFont="1" applyBorder="1" applyAlignment="1" applyProtection="1">
      <alignment horizontal="center" vertical="justify"/>
    </xf>
    <xf numFmtId="0" fontId="13" fillId="0" borderId="0" xfId="1" applyFont="1" applyBorder="1"/>
    <xf numFmtId="0" fontId="11" fillId="0" borderId="0" xfId="1" applyFont="1" applyFill="1" applyBorder="1" applyAlignment="1" applyProtection="1"/>
    <xf numFmtId="0" fontId="12" fillId="0" borderId="0" xfId="1" applyFont="1" applyFill="1" applyAlignment="1" applyProtection="1"/>
    <xf numFmtId="49" fontId="8" fillId="0" borderId="0" xfId="1" applyNumberFormat="1" applyFont="1" applyFill="1" applyBorder="1" applyAlignment="1" applyProtection="1">
      <alignment horizontal="left" vertical="justify"/>
    </xf>
    <xf numFmtId="49" fontId="8" fillId="0" borderId="0" xfId="1" applyNumberFormat="1" applyFont="1" applyFill="1" applyBorder="1" applyAlignment="1" applyProtection="1">
      <alignment horizontal="center" vertical="justify"/>
    </xf>
    <xf numFmtId="0" fontId="2" fillId="0" borderId="0" xfId="1" applyFont="1" applyFill="1" applyBorder="1" applyAlignment="1" applyProtection="1">
      <alignment horizontal="right"/>
    </xf>
    <xf numFmtId="49" fontId="2" fillId="0" borderId="0" xfId="1" applyNumberFormat="1" applyFont="1" applyBorder="1" applyAlignment="1" applyProtection="1">
      <alignment horizontal="left" vertical="justify"/>
    </xf>
    <xf numFmtId="49" fontId="8" fillId="0" borderId="0" xfId="1" applyNumberFormat="1" applyFont="1" applyBorder="1" applyAlignment="1" applyProtection="1">
      <alignment horizontal="left" vertical="justify"/>
    </xf>
    <xf numFmtId="49" fontId="8" fillId="0" borderId="0" xfId="1" applyNumberFormat="1" applyFont="1" applyBorder="1" applyAlignment="1" applyProtection="1">
      <alignment horizontal="center" vertical="justify" wrapText="1"/>
    </xf>
    <xf numFmtId="0" fontId="2" fillId="0" borderId="0" xfId="1" applyFont="1" applyBorder="1" applyAlignment="1" applyProtection="1">
      <alignment horizontal="center"/>
    </xf>
    <xf numFmtId="49" fontId="2" fillId="0" borderId="0" xfId="1" applyNumberFormat="1" applyFont="1" applyFill="1" applyBorder="1" applyAlignment="1" applyProtection="1">
      <alignment horizontal="left" vertical="justify" wrapText="1"/>
    </xf>
    <xf numFmtId="0" fontId="19" fillId="0" borderId="58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vertical="center" shrinkToFit="1"/>
    </xf>
    <xf numFmtId="0" fontId="21" fillId="0" borderId="45" xfId="1" applyFont="1" applyBorder="1" applyAlignment="1">
      <alignment vertical="center" shrinkToFit="1"/>
    </xf>
    <xf numFmtId="0" fontId="27" fillId="0" borderId="0" xfId="1" applyFont="1" applyBorder="1" applyAlignment="1">
      <alignment horizontal="left" vertical="top"/>
    </xf>
    <xf numFmtId="0" fontId="8" fillId="0" borderId="0" xfId="1" applyFont="1" applyFill="1" applyBorder="1"/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/>
    </xf>
    <xf numFmtId="0" fontId="8" fillId="0" borderId="0" xfId="1" applyFont="1" applyBorder="1" applyAlignment="1">
      <alignment horizontal="right" vertical="top"/>
    </xf>
    <xf numFmtId="0" fontId="2" fillId="0" borderId="1" xfId="1" applyNumberFormat="1" applyFont="1" applyBorder="1" applyAlignment="1">
      <alignment vertical="top" wrapText="1"/>
    </xf>
    <xf numFmtId="0" fontId="11" fillId="0" borderId="1" xfId="1" applyNumberFormat="1" applyFont="1" applyFill="1" applyBorder="1" applyAlignment="1" applyProtection="1">
      <alignment horizontal="left" vertical="top"/>
    </xf>
    <xf numFmtId="0" fontId="12" fillId="0" borderId="0" xfId="1" applyFont="1" applyAlignment="1">
      <alignment horizontal="left"/>
    </xf>
    <xf numFmtId="0" fontId="13" fillId="0" borderId="31" xfId="1" applyFont="1" applyFill="1" applyBorder="1" applyAlignment="1">
      <alignment horizontal="center" vertical="center" textRotation="90" wrapText="1"/>
    </xf>
    <xf numFmtId="0" fontId="13" fillId="0" borderId="49" xfId="1" applyFont="1" applyFill="1" applyBorder="1" applyAlignment="1">
      <alignment horizontal="center" vertical="center" textRotation="90" wrapText="1"/>
    </xf>
    <xf numFmtId="0" fontId="8" fillId="0" borderId="6" xfId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34" xfId="1" applyNumberFormat="1" applyFont="1" applyBorder="1" applyAlignment="1">
      <alignment horizontal="center" vertical="center" wrapText="1"/>
    </xf>
    <xf numFmtId="0" fontId="2" fillId="0" borderId="11" xfId="1" applyFont="1" applyFill="1" applyBorder="1" applyAlignment="1" applyProtection="1">
      <alignment vertical="center" wrapText="1"/>
    </xf>
    <xf numFmtId="0" fontId="2" fillId="0" borderId="14" xfId="1" applyFont="1" applyFill="1" applyBorder="1" applyAlignment="1" applyProtection="1">
      <alignment vertical="center" wrapText="1"/>
    </xf>
    <xf numFmtId="0" fontId="8" fillId="0" borderId="15" xfId="1" applyFont="1" applyFill="1" applyBorder="1" applyAlignment="1" applyProtection="1">
      <alignment vertical="center" wrapText="1"/>
    </xf>
    <xf numFmtId="0" fontId="2" fillId="0" borderId="49" xfId="1" applyNumberFormat="1" applyFont="1" applyFill="1" applyBorder="1" applyAlignment="1">
      <alignment horizontal="center" vertical="center" wrapText="1" shrinkToFit="1"/>
    </xf>
    <xf numFmtId="0" fontId="2" fillId="0" borderId="47" xfId="1" applyNumberFormat="1" applyFont="1" applyFill="1" applyBorder="1" applyAlignment="1">
      <alignment horizontal="center" vertical="center" shrinkToFit="1"/>
    </xf>
    <xf numFmtId="0" fontId="2" fillId="0" borderId="48" xfId="1" applyNumberFormat="1" applyFont="1" applyFill="1" applyBorder="1" applyAlignment="1">
      <alignment horizontal="center" vertical="center" shrinkToFit="1"/>
    </xf>
    <xf numFmtId="0" fontId="2" fillId="0" borderId="49" xfId="1" applyNumberFormat="1" applyFont="1" applyFill="1" applyBorder="1" applyAlignment="1">
      <alignment horizontal="center" vertical="center" shrinkToFit="1"/>
    </xf>
    <xf numFmtId="0" fontId="2" fillId="0" borderId="44" xfId="1" applyNumberFormat="1" applyFont="1" applyFill="1" applyBorder="1" applyAlignment="1">
      <alignment horizontal="center" vertical="center" shrinkToFit="1"/>
    </xf>
    <xf numFmtId="0" fontId="2" fillId="0" borderId="44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35" xfId="1" applyNumberFormat="1" applyFont="1" applyFill="1" applyBorder="1" applyAlignment="1">
      <alignment horizontal="center" vertical="center" shrinkToFit="1"/>
    </xf>
    <xf numFmtId="0" fontId="2" fillId="0" borderId="37" xfId="1" applyNumberFormat="1" applyFont="1" applyFill="1" applyBorder="1" applyAlignment="1">
      <alignment horizontal="center" vertical="center" shrinkToFit="1"/>
    </xf>
    <xf numFmtId="0" fontId="2" fillId="0" borderId="38" xfId="1" applyNumberFormat="1" applyFont="1" applyFill="1" applyBorder="1" applyAlignment="1">
      <alignment horizontal="center" vertical="center" shrinkToFit="1"/>
    </xf>
    <xf numFmtId="0" fontId="2" fillId="0" borderId="40" xfId="1" applyNumberFormat="1" applyFont="1" applyFill="1" applyBorder="1" applyAlignment="1">
      <alignment horizontal="center" vertical="center" shrinkToFit="1"/>
    </xf>
    <xf numFmtId="0" fontId="2" fillId="0" borderId="15" xfId="1" applyNumberFormat="1" applyFont="1" applyFill="1" applyBorder="1" applyAlignment="1">
      <alignment horizontal="center" vertical="center" wrapText="1" shrinkToFit="1"/>
    </xf>
    <xf numFmtId="0" fontId="2" fillId="0" borderId="17" xfId="1" applyNumberFormat="1" applyFont="1" applyFill="1" applyBorder="1" applyAlignment="1">
      <alignment horizontal="center" vertical="center" wrapText="1" shrinkToFit="1"/>
    </xf>
    <xf numFmtId="0" fontId="2" fillId="0" borderId="13" xfId="1" applyNumberFormat="1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5" xfId="1" applyNumberFormat="1" applyFont="1" applyFill="1" applyBorder="1" applyAlignment="1">
      <alignment horizontal="center" vertical="center" shrinkToFit="1"/>
    </xf>
    <xf numFmtId="0" fontId="2" fillId="0" borderId="18" xfId="1" applyNumberFormat="1" applyFont="1" applyFill="1" applyBorder="1" applyAlignment="1">
      <alignment horizontal="center" vertical="center" shrinkToFit="1"/>
    </xf>
    <xf numFmtId="0" fontId="2" fillId="0" borderId="21" xfId="1" applyNumberFormat="1" applyFont="1" applyFill="1" applyBorder="1" applyAlignment="1">
      <alignment horizontal="center" vertical="center" shrinkToFit="1"/>
    </xf>
    <xf numFmtId="0" fontId="2" fillId="0" borderId="19" xfId="1" applyNumberFormat="1" applyFont="1" applyFill="1" applyBorder="1" applyAlignment="1">
      <alignment horizontal="center" vertical="center" shrinkToFit="1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88" xfId="1" applyNumberFormat="1" applyFont="1" applyFill="1" applyBorder="1" applyAlignment="1">
      <alignment horizontal="center" vertical="center" wrapText="1" shrinkToFit="1"/>
    </xf>
    <xf numFmtId="0" fontId="2" fillId="0" borderId="89" xfId="1" applyNumberFormat="1" applyFont="1" applyFill="1" applyBorder="1" applyAlignment="1">
      <alignment horizontal="center" vertical="center" wrapText="1" shrinkToFit="1"/>
    </xf>
    <xf numFmtId="0" fontId="2" fillId="0" borderId="90" xfId="1" applyNumberFormat="1" applyFont="1" applyFill="1" applyBorder="1" applyAlignment="1">
      <alignment horizontal="center" vertical="center" shrinkToFit="1"/>
    </xf>
    <xf numFmtId="0" fontId="2" fillId="0" borderId="3" xfId="1" applyNumberFormat="1" applyFont="1" applyFill="1" applyBorder="1" applyAlignment="1">
      <alignment horizontal="center" vertical="center" shrinkToFit="1"/>
    </xf>
    <xf numFmtId="0" fontId="2" fillId="0" borderId="91" xfId="1" applyNumberFormat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8" xfId="1" applyFont="1" applyFill="1" applyBorder="1" applyAlignment="1">
      <alignment horizontal="center" vertical="center"/>
    </xf>
    <xf numFmtId="0" fontId="2" fillId="0" borderId="36" xfId="1" applyNumberFormat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 wrapText="1" shrinkToFit="1"/>
    </xf>
    <xf numFmtId="0" fontId="7" fillId="0" borderId="19" xfId="1" applyNumberFormat="1" applyFont="1" applyFill="1" applyBorder="1" applyAlignment="1">
      <alignment horizontal="center" vertical="center" wrapText="1" shrinkToFit="1"/>
    </xf>
    <xf numFmtId="0" fontId="2" fillId="0" borderId="20" xfId="1" applyNumberFormat="1" applyFont="1" applyBorder="1" applyAlignment="1">
      <alignment horizontal="center" vertical="center" wrapText="1" shrinkToFit="1"/>
    </xf>
    <xf numFmtId="0" fontId="7" fillId="0" borderId="17" xfId="1" applyNumberFormat="1" applyFont="1" applyFill="1" applyBorder="1" applyAlignment="1">
      <alignment horizontal="center" vertical="center" wrapText="1" shrinkToFit="1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 wrapText="1" shrinkToFit="1"/>
    </xf>
    <xf numFmtId="0" fontId="2" fillId="0" borderId="21" xfId="1" applyNumberFormat="1" applyFont="1" applyFill="1" applyBorder="1" applyAlignment="1">
      <alignment horizontal="center" vertical="center" wrapText="1" shrinkToFit="1"/>
    </xf>
    <xf numFmtId="0" fontId="2" fillId="0" borderId="19" xfId="1" applyNumberFormat="1" applyFont="1" applyFill="1" applyBorder="1" applyAlignment="1">
      <alignment horizontal="center" vertical="center" wrapText="1" shrinkToFit="1"/>
    </xf>
    <xf numFmtId="0" fontId="2" fillId="0" borderId="22" xfId="1" applyNumberFormat="1" applyFont="1" applyFill="1" applyBorder="1" applyAlignment="1">
      <alignment horizontal="center" vertical="center" wrapText="1" shrinkToFit="1"/>
    </xf>
    <xf numFmtId="0" fontId="7" fillId="0" borderId="26" xfId="1" applyNumberFormat="1" applyFont="1" applyFill="1" applyBorder="1" applyAlignment="1">
      <alignment horizontal="center" vertical="center" shrinkToFit="1"/>
    </xf>
    <xf numFmtId="0" fontId="7" fillId="0" borderId="27" xfId="1" applyNumberFormat="1" applyFont="1" applyFill="1" applyBorder="1" applyAlignment="1">
      <alignment horizontal="center" vertical="center" shrinkToFit="1"/>
    </xf>
    <xf numFmtId="0" fontId="2" fillId="0" borderId="27" xfId="1" applyNumberFormat="1" applyFont="1" applyFill="1" applyBorder="1" applyAlignment="1">
      <alignment horizontal="center" vertical="center" shrinkToFit="1"/>
    </xf>
    <xf numFmtId="0" fontId="2" fillId="0" borderId="25" xfId="1" applyNumberFormat="1" applyFont="1" applyFill="1" applyBorder="1" applyAlignment="1">
      <alignment horizontal="center" vertical="center" shrinkToFit="1"/>
    </xf>
    <xf numFmtId="0" fontId="2" fillId="0" borderId="26" xfId="1" applyNumberFormat="1" applyFont="1" applyFill="1" applyBorder="1" applyAlignment="1">
      <alignment horizontal="center" vertical="center" shrinkToFit="1"/>
    </xf>
    <xf numFmtId="0" fontId="2" fillId="0" borderId="28" xfId="1" applyNumberFormat="1" applyFont="1" applyFill="1" applyBorder="1" applyAlignment="1">
      <alignment horizontal="center" vertical="center" shrinkToFit="1"/>
    </xf>
    <xf numFmtId="0" fontId="2" fillId="0" borderId="24" xfId="1" applyNumberFormat="1" applyFont="1" applyFill="1" applyBorder="1" applyAlignment="1">
      <alignment horizontal="center" vertical="center" shrinkToFit="1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44" xfId="1" applyNumberFormat="1" applyFont="1" applyFill="1" applyBorder="1" applyAlignment="1">
      <alignment horizontal="center" vertical="center" wrapText="1" shrinkToFit="1"/>
    </xf>
    <xf numFmtId="0" fontId="2" fillId="0" borderId="45" xfId="1" applyNumberFormat="1" applyFont="1" applyFill="1" applyBorder="1" applyAlignment="1">
      <alignment horizontal="center" vertical="center" wrapText="1" shrinkToFit="1"/>
    </xf>
    <xf numFmtId="0" fontId="2" fillId="0" borderId="47" xfId="1" applyNumberFormat="1" applyFont="1" applyFill="1" applyBorder="1" applyAlignment="1">
      <alignment horizontal="center" vertical="center" wrapText="1" shrinkToFit="1"/>
    </xf>
    <xf numFmtId="0" fontId="2" fillId="0" borderId="48" xfId="1" applyNumberFormat="1" applyFont="1" applyFill="1" applyBorder="1" applyAlignment="1">
      <alignment horizontal="center" vertical="center" wrapText="1" shrinkToFit="1"/>
    </xf>
    <xf numFmtId="0" fontId="7" fillId="0" borderId="47" xfId="1" applyNumberFormat="1" applyFont="1" applyFill="1" applyBorder="1" applyAlignment="1">
      <alignment horizontal="center" vertical="center" shrinkToFit="1"/>
    </xf>
    <xf numFmtId="0" fontId="7" fillId="0" borderId="48" xfId="1" applyNumberFormat="1" applyFont="1" applyFill="1" applyBorder="1" applyAlignment="1">
      <alignment horizontal="center" vertical="center" shrinkToFit="1"/>
    </xf>
    <xf numFmtId="0" fontId="2" fillId="0" borderId="45" xfId="1" applyNumberFormat="1" applyFont="1" applyFill="1" applyBorder="1" applyAlignment="1">
      <alignment horizontal="center" vertical="center" shrinkToFit="1"/>
    </xf>
    <xf numFmtId="0" fontId="7" fillId="0" borderId="60" xfId="1" applyNumberFormat="1" applyFont="1" applyFill="1" applyBorder="1" applyAlignment="1">
      <alignment horizontal="center" vertical="center" wrapText="1" shrinkToFit="1"/>
    </xf>
    <xf numFmtId="0" fontId="7" fillId="0" borderId="92" xfId="1" applyNumberFormat="1" applyFont="1" applyFill="1" applyBorder="1" applyAlignment="1">
      <alignment horizontal="center" vertical="center" wrapText="1" shrinkToFit="1"/>
    </xf>
    <xf numFmtId="0" fontId="2" fillId="0" borderId="60" xfId="1" applyNumberFormat="1" applyFont="1" applyFill="1" applyBorder="1" applyAlignment="1">
      <alignment horizontal="center" vertical="center" wrapText="1" shrinkToFit="1"/>
    </xf>
    <xf numFmtId="0" fontId="2" fillId="0" borderId="61" xfId="1" applyNumberFormat="1" applyFont="1" applyFill="1" applyBorder="1" applyAlignment="1">
      <alignment horizontal="center" vertical="center" wrapText="1" shrinkToFit="1"/>
    </xf>
    <xf numFmtId="0" fontId="2" fillId="0" borderId="93" xfId="1" applyNumberFormat="1" applyFont="1" applyFill="1" applyBorder="1" applyAlignment="1">
      <alignment horizontal="center" vertical="center" wrapText="1" shrinkToFit="1"/>
    </xf>
    <xf numFmtId="0" fontId="7" fillId="0" borderId="94" xfId="1" applyNumberFormat="1" applyFont="1" applyFill="1" applyBorder="1" applyAlignment="1">
      <alignment horizontal="center" vertical="center" wrapText="1" shrinkToFit="1"/>
    </xf>
    <xf numFmtId="0" fontId="7" fillId="0" borderId="95" xfId="1" applyNumberFormat="1" applyFont="1" applyFill="1" applyBorder="1" applyAlignment="1">
      <alignment horizontal="center" vertical="center" shrinkToFit="1"/>
    </xf>
    <xf numFmtId="0" fontId="7" fillId="0" borderId="61" xfId="1" applyNumberFormat="1" applyFont="1" applyFill="1" applyBorder="1" applyAlignment="1">
      <alignment horizontal="center" vertical="center" shrinkToFit="1"/>
    </xf>
    <xf numFmtId="0" fontId="2" fillId="0" borderId="61" xfId="1" applyNumberFormat="1" applyFont="1" applyFill="1" applyBorder="1" applyAlignment="1">
      <alignment horizontal="center" vertical="center" shrinkToFit="1"/>
    </xf>
    <xf numFmtId="0" fontId="2" fillId="0" borderId="92" xfId="1" applyNumberFormat="1" applyFont="1" applyFill="1" applyBorder="1" applyAlignment="1">
      <alignment horizontal="center" vertical="center" shrinkToFit="1"/>
    </xf>
    <xf numFmtId="1" fontId="7" fillId="0" borderId="35" xfId="1" applyNumberFormat="1" applyFont="1" applyBorder="1" applyAlignment="1" applyProtection="1">
      <alignment horizontal="center" vertical="center"/>
    </xf>
    <xf numFmtId="0" fontId="7" fillId="0" borderId="36" xfId="1" applyNumberFormat="1" applyFont="1" applyBorder="1" applyAlignment="1" applyProtection="1">
      <alignment horizontal="center" vertical="center"/>
    </xf>
    <xf numFmtId="0" fontId="2" fillId="0" borderId="35" xfId="1" applyNumberFormat="1" applyFont="1" applyBorder="1" applyAlignment="1" applyProtection="1">
      <alignment horizontal="center" vertical="center"/>
    </xf>
    <xf numFmtId="0" fontId="2" fillId="0" borderId="37" xfId="1" applyNumberFormat="1" applyFont="1" applyBorder="1" applyAlignment="1" applyProtection="1">
      <alignment horizontal="center" vertical="center"/>
    </xf>
    <xf numFmtId="0" fontId="2" fillId="0" borderId="38" xfId="1" applyNumberFormat="1" applyFont="1" applyBorder="1" applyAlignment="1" applyProtection="1">
      <alignment horizontal="center" vertical="center"/>
    </xf>
    <xf numFmtId="0" fontId="7" fillId="0" borderId="39" xfId="1" applyNumberFormat="1" applyFont="1" applyBorder="1" applyAlignment="1" applyProtection="1">
      <alignment horizontal="center" vertical="center"/>
    </xf>
    <xf numFmtId="0" fontId="7" fillId="0" borderId="35" xfId="1" applyNumberFormat="1" applyFont="1" applyBorder="1" applyAlignment="1" applyProtection="1">
      <alignment horizontal="center" vertical="center"/>
    </xf>
    <xf numFmtId="0" fontId="7" fillId="0" borderId="37" xfId="1" applyNumberFormat="1" applyFont="1" applyBorder="1" applyAlignment="1" applyProtection="1">
      <alignment horizontal="center" vertical="center"/>
    </xf>
    <xf numFmtId="164" fontId="2" fillId="0" borderId="55" xfId="1" applyNumberFormat="1" applyFont="1" applyBorder="1" applyAlignment="1" applyProtection="1">
      <alignment horizontal="center" vertical="center"/>
    </xf>
    <xf numFmtId="0" fontId="2" fillId="0" borderId="52" xfId="1" applyNumberFormat="1" applyFont="1" applyBorder="1" applyAlignment="1" applyProtection="1">
      <alignment horizontal="center" vertical="center"/>
    </xf>
    <xf numFmtId="0" fontId="2" fillId="0" borderId="51" xfId="1" applyNumberFormat="1" applyFont="1" applyBorder="1" applyAlignment="1" applyProtection="1">
      <alignment horizontal="center" vertical="center"/>
    </xf>
    <xf numFmtId="0" fontId="2" fillId="0" borderId="50" xfId="1" applyNumberFormat="1" applyFont="1" applyBorder="1" applyAlignment="1" applyProtection="1">
      <alignment horizontal="center" vertical="center"/>
    </xf>
    <xf numFmtId="0" fontId="2" fillId="0" borderId="53" xfId="1" applyNumberFormat="1" applyFont="1" applyBorder="1" applyAlignment="1" applyProtection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95" xfId="1" applyNumberFormat="1" applyFont="1" applyFill="1" applyBorder="1" applyAlignment="1">
      <alignment horizontal="center" vertical="center" shrinkToFit="1"/>
    </xf>
    <xf numFmtId="0" fontId="2" fillId="0" borderId="60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2" fillId="0" borderId="93" xfId="1" applyFont="1" applyFill="1" applyBorder="1" applyAlignment="1">
      <alignment horizontal="center" vertical="center"/>
    </xf>
    <xf numFmtId="1" fontId="2" fillId="0" borderId="35" xfId="1" applyNumberFormat="1" applyFont="1" applyBorder="1" applyAlignment="1" applyProtection="1">
      <alignment horizontal="center" vertical="center"/>
    </xf>
    <xf numFmtId="1" fontId="2" fillId="0" borderId="37" xfId="1" applyNumberFormat="1" applyFont="1" applyBorder="1" applyAlignment="1" applyProtection="1">
      <alignment horizontal="center" vertical="center"/>
    </xf>
    <xf numFmtId="1" fontId="2" fillId="0" borderId="38" xfId="1" applyNumberFormat="1" applyFont="1" applyBorder="1" applyAlignment="1" applyProtection="1">
      <alignment horizontal="center" vertical="center"/>
    </xf>
    <xf numFmtId="1" fontId="7" fillId="0" borderId="55" xfId="1" applyNumberFormat="1" applyFont="1" applyFill="1" applyBorder="1" applyAlignment="1">
      <alignment horizontal="center" vertical="center" shrinkToFit="1"/>
    </xf>
    <xf numFmtId="1" fontId="7" fillId="0" borderId="54" xfId="1" applyNumberFormat="1" applyFont="1" applyFill="1" applyBorder="1" applyAlignment="1">
      <alignment horizontal="center" vertical="center" shrinkToFit="1"/>
    </xf>
    <xf numFmtId="1" fontId="7" fillId="0" borderId="35" xfId="1" applyNumberFormat="1" applyFont="1" applyFill="1" applyBorder="1" applyAlignment="1">
      <alignment horizontal="center" vertical="center" shrinkToFit="1"/>
    </xf>
    <xf numFmtId="1" fontId="7" fillId="0" borderId="40" xfId="1" applyNumberFormat="1" applyFont="1" applyFill="1" applyBorder="1" applyAlignment="1">
      <alignment horizontal="center" vertical="center" shrinkToFit="1"/>
    </xf>
    <xf numFmtId="1" fontId="7" fillId="0" borderId="42" xfId="1" applyNumberFormat="1" applyFont="1" applyFill="1" applyBorder="1" applyAlignment="1">
      <alignment horizontal="center" vertical="center" shrinkToFit="1"/>
    </xf>
    <xf numFmtId="1" fontId="2" fillId="0" borderId="35" xfId="1" applyNumberFormat="1" applyFont="1" applyFill="1" applyBorder="1" applyAlignment="1">
      <alignment horizontal="center" vertical="center" shrinkToFit="1"/>
    </xf>
    <xf numFmtId="1" fontId="2" fillId="0" borderId="40" xfId="1" applyNumberFormat="1" applyFont="1" applyFill="1" applyBorder="1" applyAlignment="1">
      <alignment horizontal="center" vertical="center" shrinkToFit="1"/>
    </xf>
    <xf numFmtId="1" fontId="2" fillId="0" borderId="42" xfId="1" applyNumberFormat="1" applyFont="1" applyFill="1" applyBorder="1" applyAlignment="1">
      <alignment horizontal="center" vertical="center" shrinkToFit="1"/>
    </xf>
    <xf numFmtId="164" fontId="2" fillId="0" borderId="55" xfId="1" applyNumberFormat="1" applyFont="1" applyFill="1" applyBorder="1" applyAlignment="1">
      <alignment horizontal="center" vertical="center" shrinkToFit="1"/>
    </xf>
    <xf numFmtId="1" fontId="2" fillId="0" borderId="55" xfId="1" applyNumberFormat="1" applyFont="1" applyFill="1" applyBorder="1" applyAlignment="1">
      <alignment horizontal="center" vertical="center" shrinkToFit="1"/>
    </xf>
    <xf numFmtId="1" fontId="2" fillId="0" borderId="54" xfId="1" applyNumberFormat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textRotation="90"/>
    </xf>
    <xf numFmtId="0" fontId="11" fillId="0" borderId="0" xfId="1" applyFont="1" applyBorder="1" applyAlignment="1">
      <alignment horizontal="center" vertical="top"/>
    </xf>
    <xf numFmtId="0" fontId="11" fillId="0" borderId="59" xfId="1" applyFont="1" applyBorder="1" applyAlignment="1">
      <alignment horizontal="center" vertical="top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center" vertical="center"/>
    </xf>
    <xf numFmtId="0" fontId="2" fillId="0" borderId="24" xfId="1" applyNumberFormat="1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0" fontId="11" fillId="0" borderId="0" xfId="1" applyFont="1" applyBorder="1" applyAlignment="1">
      <alignment horizontal="center"/>
    </xf>
    <xf numFmtId="0" fontId="2" fillId="0" borderId="30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7" fillId="0" borderId="35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/>
    </xf>
    <xf numFmtId="0" fontId="1" fillId="0" borderId="0" xfId="1"/>
    <xf numFmtId="0" fontId="13" fillId="0" borderId="96" xfId="1" applyFont="1" applyBorder="1" applyAlignment="1">
      <alignment horizontal="center" vertical="center" wrapText="1"/>
    </xf>
    <xf numFmtId="0" fontId="13" fillId="0" borderId="97" xfId="1" applyFont="1" applyBorder="1" applyAlignment="1">
      <alignment horizontal="center" vertical="center" wrapText="1"/>
    </xf>
    <xf numFmtId="0" fontId="13" fillId="0" borderId="97" xfId="1" applyNumberFormat="1" applyFont="1" applyBorder="1" applyAlignment="1">
      <alignment horizontal="center" vertical="center"/>
    </xf>
    <xf numFmtId="49" fontId="7" fillId="0" borderId="83" xfId="1" applyNumberFormat="1" applyFont="1" applyBorder="1" applyAlignment="1">
      <alignment horizontal="center" vertical="center" wrapText="1"/>
    </xf>
    <xf numFmtId="0" fontId="14" fillId="0" borderId="84" xfId="1" applyFont="1" applyFill="1" applyBorder="1" applyAlignment="1">
      <alignment horizontal="center" vertical="center" wrapText="1"/>
    </xf>
    <xf numFmtId="0" fontId="14" fillId="0" borderId="98" xfId="1" applyFont="1" applyBorder="1" applyAlignment="1">
      <alignment horizontal="center" vertical="center" wrapText="1"/>
    </xf>
    <xf numFmtId="0" fontId="14" fillId="0" borderId="84" xfId="1" applyFont="1" applyFill="1" applyBorder="1" applyAlignment="1">
      <alignment horizontal="center" vertical="center"/>
    </xf>
    <xf numFmtId="0" fontId="14" fillId="0" borderId="98" xfId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 wrapText="1"/>
    </xf>
    <xf numFmtId="49" fontId="14" fillId="0" borderId="0" xfId="1" applyNumberFormat="1" applyFont="1" applyBorder="1" applyAlignment="1">
      <alignment horizontal="center" vertical="center" wrapText="1"/>
    </xf>
    <xf numFmtId="49" fontId="14" fillId="0" borderId="87" xfId="1" applyNumberFormat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justify" wrapText="1"/>
    </xf>
    <xf numFmtId="49" fontId="7" fillId="0" borderId="64" xfId="1" applyNumberFormat="1" applyFont="1" applyBorder="1" applyAlignment="1">
      <alignment horizontal="center" vertical="center"/>
    </xf>
    <xf numFmtId="0" fontId="7" fillId="0" borderId="63" xfId="1" applyFont="1" applyBorder="1" applyAlignment="1" applyProtection="1">
      <alignment horizontal="center" vertical="center"/>
    </xf>
    <xf numFmtId="0" fontId="9" fillId="0" borderId="0" xfId="1" applyFont="1" applyAlignment="1">
      <alignment horizontal="left" vertical="center"/>
    </xf>
    <xf numFmtId="0" fontId="8" fillId="0" borderId="1" xfId="1" applyNumberFormat="1" applyFont="1" applyFill="1" applyBorder="1" applyAlignment="1" applyProtection="1">
      <alignment horizontal="left" vertical="center"/>
    </xf>
    <xf numFmtId="0" fontId="9" fillId="0" borderId="2" xfId="1" applyFont="1" applyBorder="1" applyAlignment="1">
      <alignment horizontal="left"/>
    </xf>
    <xf numFmtId="0" fontId="8" fillId="0" borderId="7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 applyProtection="1">
      <alignment horizontal="center" vertical="center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horizontal="center" vertical="center" wrapText="1"/>
    </xf>
    <xf numFmtId="0" fontId="19" fillId="0" borderId="56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 applyProtection="1">
      <alignment horizontal="center" vertical="center" wrapText="1"/>
    </xf>
    <xf numFmtId="0" fontId="19" fillId="0" borderId="15" xfId="1" applyFont="1" applyFill="1" applyBorder="1" applyAlignment="1" applyProtection="1">
      <alignment horizontal="center" vertical="center" wrapText="1"/>
    </xf>
    <xf numFmtId="0" fontId="19" fillId="0" borderId="26" xfId="1" applyFont="1" applyFill="1" applyBorder="1" applyAlignment="1" applyProtection="1">
      <alignment horizontal="center" vertical="center" wrapText="1"/>
    </xf>
    <xf numFmtId="0" fontId="19" fillId="0" borderId="25" xfId="1" applyNumberFormat="1" applyFont="1" applyFill="1" applyBorder="1" applyAlignment="1">
      <alignment horizontal="center" vertical="center" wrapText="1" shrinkToFit="1"/>
    </xf>
    <xf numFmtId="0" fontId="19" fillId="0" borderId="57" xfId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 wrapText="1" shrinkToFit="1"/>
    </xf>
    <xf numFmtId="0" fontId="2" fillId="0" borderId="99" xfId="1" applyNumberFormat="1" applyFont="1" applyFill="1" applyBorder="1" applyAlignment="1">
      <alignment horizontal="center" vertical="center" wrapText="1" shrinkToFit="1"/>
    </xf>
    <xf numFmtId="0" fontId="7" fillId="0" borderId="44" xfId="1" applyNumberFormat="1" applyFont="1" applyFill="1" applyBorder="1" applyAlignment="1">
      <alignment horizontal="center" vertical="center" shrinkToFit="1"/>
    </xf>
    <xf numFmtId="0" fontId="7" fillId="0" borderId="49" xfId="1" applyNumberFormat="1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/>
    </xf>
    <xf numFmtId="0" fontId="19" fillId="0" borderId="60" xfId="1" applyNumberFormat="1" applyFont="1" applyFill="1" applyBorder="1" applyAlignment="1">
      <alignment horizontal="center" vertical="center" wrapText="1" shrinkToFit="1"/>
    </xf>
    <xf numFmtId="0" fontId="19" fillId="0" borderId="93" xfId="1" applyNumberFormat="1" applyFont="1" applyFill="1" applyBorder="1" applyAlignment="1">
      <alignment horizontal="center" vertical="center" wrapText="1" shrinkToFit="1"/>
    </xf>
    <xf numFmtId="0" fontId="19" fillId="0" borderId="61" xfId="1" applyNumberFormat="1" applyFont="1" applyFill="1" applyBorder="1" applyAlignment="1">
      <alignment horizontal="center" vertical="center" wrapText="1" shrinkToFit="1"/>
    </xf>
    <xf numFmtId="0" fontId="19" fillId="0" borderId="92" xfId="1" applyNumberFormat="1" applyFont="1" applyFill="1" applyBorder="1" applyAlignment="1">
      <alignment horizontal="center" vertical="center" wrapText="1" shrinkToFit="1"/>
    </xf>
    <xf numFmtId="0" fontId="19" fillId="0" borderId="100" xfId="1" applyNumberFormat="1" applyFont="1" applyFill="1" applyBorder="1" applyAlignment="1">
      <alignment horizontal="center" vertical="center" wrapText="1" shrinkToFit="1"/>
    </xf>
    <xf numFmtId="0" fontId="19" fillId="0" borderId="95" xfId="1" applyNumberFormat="1" applyFont="1" applyFill="1" applyBorder="1" applyAlignment="1">
      <alignment horizontal="center" vertical="center" shrinkToFit="1"/>
    </xf>
    <xf numFmtId="0" fontId="19" fillId="0" borderId="61" xfId="1" applyNumberFormat="1" applyFont="1" applyFill="1" applyBorder="1" applyAlignment="1">
      <alignment horizontal="center" vertical="center" shrinkToFit="1"/>
    </xf>
    <xf numFmtId="0" fontId="7" fillId="0" borderId="92" xfId="1" applyNumberFormat="1" applyFont="1" applyFill="1" applyBorder="1" applyAlignment="1">
      <alignment horizontal="center" vertical="center" shrinkToFit="1"/>
    </xf>
    <xf numFmtId="0" fontId="7" fillId="0" borderId="60" xfId="1" applyNumberFormat="1" applyFont="1" applyFill="1" applyBorder="1" applyAlignment="1">
      <alignment horizontal="center" vertical="center" shrinkToFit="1"/>
    </xf>
    <xf numFmtId="0" fontId="7" fillId="0" borderId="93" xfId="1" applyNumberFormat="1" applyFont="1" applyFill="1" applyBorder="1" applyAlignment="1">
      <alignment horizontal="center" vertical="center" shrinkToFit="1"/>
    </xf>
    <xf numFmtId="0" fontId="19" fillId="0" borderId="26" xfId="1" applyNumberFormat="1" applyFont="1" applyFill="1" applyBorder="1" applyAlignment="1">
      <alignment horizontal="center" vertical="center" wrapText="1" shrinkToFit="1"/>
    </xf>
    <xf numFmtId="0" fontId="7" fillId="0" borderId="25" xfId="1" applyNumberFormat="1" applyFont="1" applyFill="1" applyBorder="1" applyAlignment="1">
      <alignment horizontal="center" vertical="center" shrinkToFit="1"/>
    </xf>
    <xf numFmtId="0" fontId="7" fillId="0" borderId="28" xfId="1" applyNumberFormat="1" applyFont="1" applyFill="1" applyBorder="1" applyAlignment="1">
      <alignment horizontal="center" vertical="center" shrinkToFit="1"/>
    </xf>
    <xf numFmtId="0" fontId="19" fillId="0" borderId="20" xfId="1" applyNumberFormat="1" applyFont="1" applyFill="1" applyBorder="1" applyAlignment="1">
      <alignment horizontal="center" vertical="center" wrapText="1" shrinkToFit="1"/>
    </xf>
    <xf numFmtId="0" fontId="19" fillId="0" borderId="18" xfId="1" applyNumberFormat="1" applyFont="1" applyFill="1" applyBorder="1" applyAlignment="1">
      <alignment horizontal="center" vertical="center" wrapText="1" shrinkToFit="1"/>
    </xf>
    <xf numFmtId="0" fontId="19" fillId="0" borderId="21" xfId="1" applyNumberFormat="1" applyFont="1" applyFill="1" applyBorder="1" applyAlignment="1">
      <alignment horizontal="center" vertical="center" wrapText="1" shrinkToFit="1"/>
    </xf>
    <xf numFmtId="0" fontId="19" fillId="0" borderId="19" xfId="1" applyNumberFormat="1" applyFont="1" applyFill="1" applyBorder="1" applyAlignment="1">
      <alignment horizontal="center" vertical="center" wrapText="1" shrinkToFit="1"/>
    </xf>
    <xf numFmtId="0" fontId="19" fillId="0" borderId="101" xfId="1" applyNumberFormat="1" applyFont="1" applyFill="1" applyBorder="1" applyAlignment="1">
      <alignment horizontal="center" vertical="center" wrapText="1" shrinkToFit="1"/>
    </xf>
    <xf numFmtId="0" fontId="2" fillId="0" borderId="17" xfId="1" applyFont="1" applyFill="1" applyBorder="1" applyAlignment="1">
      <alignment horizontal="center" vertical="center"/>
    </xf>
    <xf numFmtId="0" fontId="2" fillId="0" borderId="32" xfId="1" applyNumberFormat="1" applyFont="1" applyFill="1" applyBorder="1" applyAlignment="1">
      <alignment horizontal="center" vertical="center" wrapText="1" shrinkToFit="1"/>
    </xf>
    <xf numFmtId="0" fontId="2" fillId="0" borderId="5" xfId="1" applyNumberFormat="1" applyFont="1" applyFill="1" applyBorder="1" applyAlignment="1">
      <alignment horizontal="center" vertical="center" wrapText="1" shrinkToFit="1"/>
    </xf>
    <xf numFmtId="0" fontId="2" fillId="0" borderId="9" xfId="1" applyNumberFormat="1" applyFont="1" applyFill="1" applyBorder="1" applyAlignment="1">
      <alignment horizontal="center" vertical="center" wrapText="1" shrinkToFit="1"/>
    </xf>
    <xf numFmtId="0" fontId="7" fillId="0" borderId="45" xfId="1" applyNumberFormat="1" applyFont="1" applyFill="1" applyBorder="1" applyAlignment="1">
      <alignment horizontal="center" vertical="center" shrinkToFit="1"/>
    </xf>
    <xf numFmtId="0" fontId="7" fillId="0" borderId="32" xfId="1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horizontal="center" vertical="center" shrinkToFit="1"/>
    </xf>
    <xf numFmtId="0" fontId="7" fillId="0" borderId="5" xfId="1" applyNumberFormat="1" applyFont="1" applyFill="1" applyBorder="1" applyAlignment="1">
      <alignment horizontal="center" vertical="center" shrinkToFit="1"/>
    </xf>
    <xf numFmtId="0" fontId="7" fillId="0" borderId="61" xfId="1" applyNumberFormat="1" applyFont="1" applyFill="1" applyBorder="1" applyAlignment="1">
      <alignment horizontal="center" vertical="center" wrapText="1" shrinkToFit="1"/>
    </xf>
    <xf numFmtId="0" fontId="7" fillId="0" borderId="93" xfId="1" applyNumberFormat="1" applyFont="1" applyFill="1" applyBorder="1" applyAlignment="1">
      <alignment horizontal="center" vertical="center" wrapText="1" shrinkToFit="1"/>
    </xf>
    <xf numFmtId="0" fontId="2" fillId="0" borderId="60" xfId="1" applyNumberFormat="1" applyFont="1" applyFill="1" applyBorder="1" applyAlignment="1">
      <alignment horizontal="center" vertical="center" shrinkToFit="1"/>
    </xf>
    <xf numFmtId="164" fontId="7" fillId="0" borderId="35" xfId="1" applyNumberFormat="1" applyFont="1" applyBorder="1" applyAlignment="1" applyProtection="1">
      <alignment horizontal="center" vertical="center"/>
    </xf>
    <xf numFmtId="0" fontId="7" fillId="0" borderId="38" xfId="1" applyNumberFormat="1" applyFont="1" applyBorder="1" applyAlignment="1" applyProtection="1">
      <alignment horizontal="center" vertical="center"/>
    </xf>
    <xf numFmtId="0" fontId="7" fillId="0" borderId="37" xfId="1" applyNumberFormat="1" applyFont="1" applyFill="1" applyBorder="1" applyAlignment="1" applyProtection="1">
      <alignment horizontal="center" vertical="center"/>
    </xf>
    <xf numFmtId="1" fontId="7" fillId="0" borderId="40" xfId="1" applyNumberFormat="1" applyFont="1" applyBorder="1" applyAlignment="1" applyProtection="1">
      <alignment horizontal="center" vertical="center"/>
    </xf>
    <xf numFmtId="0" fontId="4" fillId="0" borderId="27" xfId="1" applyFont="1" applyFill="1" applyBorder="1" applyAlignment="1" applyProtection="1">
      <alignment horizontal="center" vertical="center" wrapText="1"/>
    </xf>
    <xf numFmtId="0" fontId="19" fillId="0" borderId="26" xfId="1" applyFont="1" applyBorder="1" applyAlignment="1">
      <alignment horizontal="center" vertical="center"/>
    </xf>
    <xf numFmtId="0" fontId="21" fillId="0" borderId="27" xfId="1" applyFont="1" applyBorder="1" applyAlignment="1">
      <alignment vertical="center" shrinkToFit="1"/>
    </xf>
    <xf numFmtId="0" fontId="19" fillId="0" borderId="22" xfId="1" applyNumberFormat="1" applyFont="1" applyFill="1" applyBorder="1" applyAlignment="1">
      <alignment horizontal="center" vertical="center" shrinkToFit="1"/>
    </xf>
    <xf numFmtId="0" fontId="4" fillId="0" borderId="89" xfId="1" applyFont="1" applyFill="1" applyBorder="1" applyAlignment="1" applyProtection="1">
      <alignment horizontal="center" vertical="center" wrapText="1"/>
    </xf>
    <xf numFmtId="0" fontId="4" fillId="0" borderId="24" xfId="1" applyFont="1" applyFill="1" applyBorder="1" applyAlignment="1" applyProtection="1">
      <alignment horizontal="center" vertical="center" wrapText="1"/>
    </xf>
    <xf numFmtId="0" fontId="8" fillId="0" borderId="27" xfId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center" vertical="center" wrapText="1"/>
    </xf>
    <xf numFmtId="0" fontId="19" fillId="0" borderId="102" xfId="1" applyFont="1" applyBorder="1" applyAlignment="1">
      <alignment vertical="center"/>
    </xf>
    <xf numFmtId="0" fontId="19" fillId="0" borderId="31" xfId="1" applyNumberFormat="1" applyFont="1" applyFill="1" applyBorder="1" applyAlignment="1">
      <alignment horizontal="center" vertical="center" wrapText="1" shrinkToFit="1"/>
    </xf>
    <xf numFmtId="0" fontId="19" fillId="0" borderId="99" xfId="1" applyNumberFormat="1" applyFont="1" applyFill="1" applyBorder="1" applyAlignment="1">
      <alignment horizontal="center" vertical="center" wrapText="1" shrinkToFit="1"/>
    </xf>
    <xf numFmtId="0" fontId="19" fillId="0" borderId="31" xfId="1" applyNumberFormat="1" applyFont="1" applyFill="1" applyBorder="1" applyAlignment="1">
      <alignment horizontal="center" vertical="center" shrinkToFit="1"/>
    </xf>
    <xf numFmtId="0" fontId="19" fillId="0" borderId="60" xfId="1" applyNumberFormat="1" applyFont="1" applyBorder="1" applyAlignment="1">
      <alignment horizontal="center" vertical="center" wrapText="1" shrinkToFit="1"/>
    </xf>
    <xf numFmtId="0" fontId="19" fillId="0" borderId="93" xfId="1" applyNumberFormat="1" applyFont="1" applyFill="1" applyBorder="1" applyAlignment="1">
      <alignment horizontal="center" vertical="center" shrinkToFit="1"/>
    </xf>
    <xf numFmtId="164" fontId="19" fillId="0" borderId="61" xfId="1" applyNumberFormat="1" applyFont="1" applyFill="1" applyBorder="1" applyAlignment="1">
      <alignment horizontal="center" vertical="center" shrinkToFit="1"/>
    </xf>
    <xf numFmtId="1" fontId="19" fillId="0" borderId="35" xfId="1" applyNumberFormat="1" applyFont="1" applyBorder="1" applyAlignment="1" applyProtection="1">
      <alignment horizontal="center" vertical="center"/>
    </xf>
    <xf numFmtId="1" fontId="19" fillId="0" borderId="36" xfId="1" applyNumberFormat="1" applyFont="1" applyBorder="1" applyAlignment="1" applyProtection="1">
      <alignment horizontal="center" vertical="center"/>
    </xf>
    <xf numFmtId="1" fontId="19" fillId="0" borderId="37" xfId="1" applyNumberFormat="1" applyFont="1" applyBorder="1" applyAlignment="1" applyProtection="1">
      <alignment horizontal="center" vertical="center"/>
    </xf>
    <xf numFmtId="1" fontId="19" fillId="0" borderId="38" xfId="1" applyNumberFormat="1" applyFont="1" applyBorder="1" applyAlignment="1" applyProtection="1">
      <alignment horizontal="center" vertical="center"/>
    </xf>
    <xf numFmtId="1" fontId="19" fillId="0" borderId="39" xfId="1" applyNumberFormat="1" applyFont="1" applyBorder="1" applyAlignment="1" applyProtection="1">
      <alignment horizontal="center" vertical="center"/>
    </xf>
    <xf numFmtId="1" fontId="19" fillId="0" borderId="37" xfId="1" applyNumberFormat="1" applyFont="1" applyFill="1" applyBorder="1" applyAlignment="1" applyProtection="1">
      <alignment horizontal="center" vertical="center"/>
    </xf>
    <xf numFmtId="1" fontId="19" fillId="0" borderId="40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>
      <alignment horizontal="center" vertical="center" textRotation="90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top"/>
    </xf>
    <xf numFmtId="0" fontId="3" fillId="0" borderId="59" xfId="1" applyFont="1" applyBorder="1" applyAlignment="1">
      <alignment horizontal="center" vertical="top"/>
    </xf>
    <xf numFmtId="0" fontId="30" fillId="0" borderId="11" xfId="1" applyNumberFormat="1" applyFont="1" applyFill="1" applyBorder="1" applyAlignment="1">
      <alignment horizontal="center" vertical="center"/>
    </xf>
    <xf numFmtId="0" fontId="19" fillId="0" borderId="14" xfId="1" applyNumberFormat="1" applyFont="1" applyFill="1" applyBorder="1" applyAlignment="1">
      <alignment horizontal="center" vertical="center"/>
    </xf>
    <xf numFmtId="0" fontId="19" fillId="0" borderId="12" xfId="1" applyNumberFormat="1" applyFont="1" applyFill="1" applyBorder="1" applyAlignment="1">
      <alignment horizontal="center" vertical="center"/>
    </xf>
    <xf numFmtId="0" fontId="30" fillId="0" borderId="24" xfId="1" applyNumberFormat="1" applyFont="1" applyFill="1" applyBorder="1" applyAlignment="1">
      <alignment horizontal="center" vertical="center"/>
    </xf>
    <xf numFmtId="0" fontId="19" fillId="0" borderId="27" xfId="1" applyNumberFormat="1" applyFont="1" applyFill="1" applyBorder="1" applyAlignment="1">
      <alignment horizontal="center" vertical="center"/>
    </xf>
    <xf numFmtId="0" fontId="19" fillId="0" borderId="25" xfId="1" applyNumberFormat="1" applyFont="1" applyFill="1" applyBorder="1" applyAlignment="1">
      <alignment horizontal="center" vertical="center"/>
    </xf>
    <xf numFmtId="49" fontId="19" fillId="0" borderId="0" xfId="1" applyNumberFormat="1" applyFont="1" applyBorder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19" fillId="0" borderId="24" xfId="1" applyNumberFormat="1" applyFont="1" applyFill="1" applyBorder="1" applyAlignment="1">
      <alignment horizontal="center" vertical="center"/>
    </xf>
    <xf numFmtId="49" fontId="19" fillId="0" borderId="0" xfId="1" applyNumberFormat="1" applyFont="1" applyBorder="1" applyAlignment="1">
      <alignment horizontal="left" vertical="center" wrapText="1"/>
    </xf>
    <xf numFmtId="0" fontId="19" fillId="0" borderId="30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/>
    </xf>
    <xf numFmtId="0" fontId="19" fillId="0" borderId="31" xfId="1" applyNumberFormat="1" applyFont="1" applyFill="1" applyBorder="1" applyAlignment="1">
      <alignment horizontal="center" vertical="center"/>
    </xf>
    <xf numFmtId="0" fontId="19" fillId="0" borderId="50" xfId="1" applyFont="1" applyBorder="1" applyAlignment="1">
      <alignment horizontal="center" vertical="center"/>
    </xf>
    <xf numFmtId="0" fontId="13" fillId="0" borderId="103" xfId="1" applyFont="1" applyBorder="1" applyAlignment="1">
      <alignment horizontal="center" vertical="center" wrapText="1"/>
    </xf>
    <xf numFmtId="0" fontId="13" fillId="0" borderId="60" xfId="1" applyFont="1" applyBorder="1" applyAlignment="1">
      <alignment horizontal="center" vertical="center" wrapText="1"/>
    </xf>
    <xf numFmtId="0" fontId="13" fillId="0" borderId="93" xfId="1" applyNumberFormat="1" applyFont="1" applyBorder="1" applyAlignment="1">
      <alignment horizontal="center" vertical="center"/>
    </xf>
    <xf numFmtId="0" fontId="18" fillId="0" borderId="84" xfId="1" applyFont="1" applyFill="1" applyBorder="1" applyAlignment="1">
      <alignment horizontal="center" vertical="center" wrapText="1"/>
    </xf>
    <xf numFmtId="0" fontId="18" fillId="0" borderId="85" xfId="1" applyFont="1" applyBorder="1" applyAlignment="1">
      <alignment horizontal="center" vertical="center" wrapText="1"/>
    </xf>
    <xf numFmtId="0" fontId="18" fillId="0" borderId="104" xfId="1" applyFont="1" applyFill="1" applyBorder="1" applyAlignment="1">
      <alignment horizontal="center" vertical="center"/>
    </xf>
    <xf numFmtId="0" fontId="14" fillId="0" borderId="105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justify" wrapText="1"/>
    </xf>
    <xf numFmtId="49" fontId="7" fillId="0" borderId="106" xfId="1" applyNumberFormat="1" applyFont="1" applyBorder="1" applyAlignment="1">
      <alignment horizontal="center" vertical="center"/>
    </xf>
    <xf numFmtId="0" fontId="7" fillId="0" borderId="107" xfId="1" applyFont="1" applyBorder="1" applyAlignment="1" applyProtection="1">
      <alignment horizontal="center" vertical="center"/>
    </xf>
    <xf numFmtId="0" fontId="17" fillId="0" borderId="108" xfId="1" applyFont="1" applyFill="1" applyBorder="1" applyAlignment="1" applyProtection="1">
      <alignment horizontal="center" vertical="center" wrapText="1"/>
    </xf>
    <xf numFmtId="0" fontId="17" fillId="0" borderId="94" xfId="1" applyFont="1" applyFill="1" applyBorder="1" applyAlignment="1" applyProtection="1">
      <alignment horizontal="center" vertical="center" wrapText="1"/>
    </xf>
    <xf numFmtId="1" fontId="19" fillId="0" borderId="14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vertical="top" wrapText="1"/>
    </xf>
    <xf numFmtId="0" fontId="7" fillId="0" borderId="37" xfId="1" applyFont="1" applyFill="1" applyBorder="1" applyAlignment="1">
      <alignment horizontal="center" vertical="center" wrapText="1"/>
    </xf>
    <xf numFmtId="0" fontId="19" fillId="0" borderId="17" xfId="1" applyNumberFormat="1" applyFont="1" applyBorder="1" applyAlignment="1">
      <alignment vertical="center" wrapText="1" shrinkToFit="1"/>
    </xf>
    <xf numFmtId="0" fontId="21" fillId="0" borderId="1" xfId="1" applyFont="1" applyBorder="1" applyAlignment="1">
      <alignment vertical="center" shrinkToFit="1"/>
    </xf>
    <xf numFmtId="0" fontId="19" fillId="0" borderId="22" xfId="1" applyNumberFormat="1" applyFont="1" applyBorder="1" applyAlignment="1">
      <alignment horizontal="center" vertical="center" wrapText="1" shrinkToFit="1"/>
    </xf>
    <xf numFmtId="0" fontId="19" fillId="0" borderId="20" xfId="1" applyNumberFormat="1" applyFont="1" applyFill="1" applyBorder="1" applyAlignment="1">
      <alignment horizontal="center" vertical="center" shrinkToFit="1"/>
    </xf>
    <xf numFmtId="0" fontId="19" fillId="0" borderId="18" xfId="1" applyFont="1" applyFill="1" applyBorder="1" applyAlignment="1">
      <alignment horizontal="center" vertical="center"/>
    </xf>
    <xf numFmtId="0" fontId="21" fillId="0" borderId="21" xfId="1" applyFont="1" applyBorder="1" applyAlignment="1">
      <alignment horizontal="center" vertical="center" shrinkToFit="1"/>
    </xf>
    <xf numFmtId="0" fontId="21" fillId="0" borderId="19" xfId="1" applyFont="1" applyBorder="1" applyAlignment="1">
      <alignment horizontal="center" vertical="center" shrinkToFit="1"/>
    </xf>
    <xf numFmtId="0" fontId="19" fillId="0" borderId="40" xfId="1" applyNumberFormat="1" applyFont="1" applyBorder="1" applyAlignment="1">
      <alignment horizontal="center" vertical="center" wrapText="1" shrinkToFit="1"/>
    </xf>
    <xf numFmtId="0" fontId="19" fillId="0" borderId="37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/>
    </xf>
    <xf numFmtId="0" fontId="21" fillId="0" borderId="55" xfId="1" applyFont="1" applyBorder="1" applyAlignment="1">
      <alignment horizontal="center" vertical="center" shrinkToFit="1"/>
    </xf>
    <xf numFmtId="0" fontId="21" fillId="0" borderId="51" xfId="1" applyFont="1" applyBorder="1" applyAlignment="1">
      <alignment horizontal="center" vertical="center" shrinkToFit="1"/>
    </xf>
    <xf numFmtId="0" fontId="21" fillId="0" borderId="18" xfId="1" applyFont="1" applyBorder="1" applyAlignment="1">
      <alignment horizontal="center" vertical="center" shrinkToFit="1"/>
    </xf>
    <xf numFmtId="0" fontId="8" fillId="0" borderId="108" xfId="1" applyFont="1" applyFill="1" applyBorder="1" applyAlignment="1" applyProtection="1">
      <alignment horizontal="center" vertical="center" wrapText="1"/>
    </xf>
    <xf numFmtId="0" fontId="8" fillId="0" borderId="94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4" fillId="0" borderId="18" xfId="1" applyFont="1" applyFill="1" applyBorder="1" applyAlignment="1" applyProtection="1">
      <alignment horizontal="center" vertical="center" wrapText="1"/>
    </xf>
    <xf numFmtId="0" fontId="4" fillId="0" borderId="19" xfId="1" applyFont="1" applyFill="1" applyBorder="1" applyAlignment="1" applyProtection="1">
      <alignment horizontal="center" vertical="center" wrapText="1"/>
    </xf>
    <xf numFmtId="0" fontId="4" fillId="0" borderId="21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4" fillId="0" borderId="40" xfId="1" applyFont="1" applyFill="1" applyBorder="1" applyAlignment="1" applyProtection="1">
      <alignment horizontal="center" vertical="center" wrapText="1"/>
    </xf>
    <xf numFmtId="0" fontId="4" fillId="0" borderId="37" xfId="1" applyFont="1" applyFill="1" applyBorder="1" applyAlignment="1" applyProtection="1">
      <alignment horizontal="center" vertical="center" wrapText="1"/>
    </xf>
    <xf numFmtId="0" fontId="8" fillId="0" borderId="37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center" vertical="center" wrapText="1"/>
    </xf>
    <xf numFmtId="0" fontId="4" fillId="0" borderId="32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7" fillId="0" borderId="20" xfId="1" applyNumberFormat="1" applyFont="1" applyFill="1" applyBorder="1" applyAlignment="1">
      <alignment horizontal="center" vertical="center" shrinkToFit="1"/>
    </xf>
    <xf numFmtId="0" fontId="7" fillId="0" borderId="21" xfId="1" applyNumberFormat="1" applyFont="1" applyFill="1" applyBorder="1" applyAlignment="1">
      <alignment horizontal="center" vertical="center" shrinkToFit="1"/>
    </xf>
    <xf numFmtId="0" fontId="2" fillId="0" borderId="20" xfId="1" applyNumberFormat="1" applyFont="1" applyFill="1" applyBorder="1" applyAlignment="1">
      <alignment horizontal="center" vertical="center" shrinkToFit="1"/>
    </xf>
    <xf numFmtId="0" fontId="2" fillId="0" borderId="22" xfId="1" applyNumberFormat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left"/>
    </xf>
    <xf numFmtId="0" fontId="17" fillId="0" borderId="0" xfId="1" applyNumberFormat="1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 wrapText="1"/>
    </xf>
    <xf numFmtId="0" fontId="19" fillId="0" borderId="26" xfId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 shrinkToFit="1"/>
    </xf>
    <xf numFmtId="0" fontId="2" fillId="0" borderId="99" xfId="1" applyFont="1" applyFill="1" applyBorder="1" applyAlignment="1">
      <alignment horizontal="center" vertical="center"/>
    </xf>
    <xf numFmtId="0" fontId="19" fillId="0" borderId="50" xfId="1" applyNumberFormat="1" applyFont="1" applyFill="1" applyBorder="1" applyAlignment="1">
      <alignment horizontal="center" vertical="center" wrapText="1" shrinkToFit="1"/>
    </xf>
    <xf numFmtId="0" fontId="19" fillId="0" borderId="52" xfId="1" applyNumberFormat="1" applyFont="1" applyFill="1" applyBorder="1" applyAlignment="1">
      <alignment horizontal="center" vertical="center" wrapText="1" shrinkToFit="1"/>
    </xf>
    <xf numFmtId="0" fontId="19" fillId="0" borderId="53" xfId="1" applyNumberFormat="1" applyFont="1" applyFill="1" applyBorder="1" applyAlignment="1">
      <alignment horizontal="center" vertical="center" wrapText="1" shrinkToFit="1"/>
    </xf>
    <xf numFmtId="0" fontId="19" fillId="0" borderId="54" xfId="1" applyNumberFormat="1" applyFont="1" applyFill="1" applyBorder="1" applyAlignment="1">
      <alignment horizontal="center" vertical="center" wrapText="1" shrinkToFit="1"/>
    </xf>
    <xf numFmtId="0" fontId="2" fillId="0" borderId="18" xfId="1" applyNumberFormat="1" applyFont="1" applyFill="1" applyBorder="1" applyAlignment="1">
      <alignment horizontal="center" vertical="center" wrapText="1" shrinkToFit="1"/>
    </xf>
    <xf numFmtId="0" fontId="2" fillId="0" borderId="13" xfId="1" applyNumberFormat="1" applyFont="1" applyFill="1" applyBorder="1" applyAlignment="1">
      <alignment horizontal="center" vertical="center" wrapText="1" shrinkToFit="1"/>
    </xf>
    <xf numFmtId="0" fontId="2" fillId="0" borderId="14" xfId="1" applyNumberFormat="1" applyFont="1" applyFill="1" applyBorder="1" applyAlignment="1">
      <alignment horizontal="center" vertical="center" wrapText="1" shrinkToFit="1"/>
    </xf>
    <xf numFmtId="0" fontId="2" fillId="0" borderId="12" xfId="1" applyNumberFormat="1" applyFont="1" applyFill="1" applyBorder="1" applyAlignment="1">
      <alignment horizontal="center" vertical="center" wrapText="1" shrinkToFit="1"/>
    </xf>
    <xf numFmtId="0" fontId="2" fillId="0" borderId="90" xfId="1" applyNumberFormat="1" applyFont="1" applyFill="1" applyBorder="1" applyAlignment="1">
      <alignment horizontal="center" vertical="center" wrapText="1" shrinkToFit="1"/>
    </xf>
    <xf numFmtId="0" fontId="2" fillId="0" borderId="91" xfId="1" applyNumberFormat="1" applyFont="1" applyFill="1" applyBorder="1" applyAlignment="1">
      <alignment horizontal="center" vertical="center" wrapText="1" shrinkToFit="1"/>
    </xf>
    <xf numFmtId="0" fontId="2" fillId="0" borderId="41" xfId="1" applyNumberFormat="1" applyFont="1" applyFill="1" applyBorder="1" applyAlignment="1">
      <alignment horizontal="center" vertical="center" wrapText="1" shrinkToFit="1"/>
    </xf>
    <xf numFmtId="0" fontId="2" fillId="0" borderId="3" xfId="1" applyNumberFormat="1" applyFont="1" applyFill="1" applyBorder="1" applyAlignment="1">
      <alignment horizontal="center" vertical="center" wrapText="1" shrinkToFit="1"/>
    </xf>
    <xf numFmtId="0" fontId="2" fillId="0" borderId="35" xfId="1" applyNumberFormat="1" applyFont="1" applyFill="1" applyBorder="1" applyAlignment="1">
      <alignment horizontal="center" vertical="center" wrapText="1" shrinkToFit="1"/>
    </xf>
    <xf numFmtId="0" fontId="2" fillId="0" borderId="36" xfId="1" applyNumberFormat="1" applyFont="1" applyFill="1" applyBorder="1" applyAlignment="1">
      <alignment horizontal="center" vertical="center" wrapText="1" shrinkToFit="1"/>
    </xf>
    <xf numFmtId="0" fontId="2" fillId="0" borderId="37" xfId="1" applyNumberFormat="1" applyFont="1" applyFill="1" applyBorder="1" applyAlignment="1">
      <alignment horizontal="center" vertical="center" wrapText="1" shrinkToFit="1"/>
    </xf>
    <xf numFmtId="0" fontId="2" fillId="0" borderId="38" xfId="1" applyNumberFormat="1" applyFont="1" applyFill="1" applyBorder="1" applyAlignment="1">
      <alignment horizontal="center" vertical="center" wrapText="1" shrinkToFit="1"/>
    </xf>
    <xf numFmtId="0" fontId="2" fillId="0" borderId="42" xfId="1" applyNumberFormat="1" applyFont="1" applyFill="1" applyBorder="1" applyAlignment="1">
      <alignment horizontal="center" vertical="center" wrapText="1" shrinkToFit="1"/>
    </xf>
    <xf numFmtId="0" fontId="19" fillId="0" borderId="90" xfId="1" applyNumberFormat="1" applyFont="1" applyFill="1" applyBorder="1" applyAlignment="1">
      <alignment horizontal="center" vertical="center" wrapText="1" shrinkToFit="1"/>
    </xf>
    <xf numFmtId="0" fontId="19" fillId="0" borderId="24" xfId="1" applyNumberFormat="1" applyFont="1" applyFill="1" applyBorder="1" applyAlignment="1">
      <alignment horizontal="center" vertical="center" wrapText="1" shrinkToFit="1"/>
    </xf>
    <xf numFmtId="0" fontId="4" fillId="0" borderId="10" xfId="1" applyFont="1" applyFill="1" applyBorder="1" applyAlignment="1" applyProtection="1">
      <alignment vertical="center" wrapText="1"/>
    </xf>
    <xf numFmtId="49" fontId="7" fillId="0" borderId="0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49" fontId="19" fillId="0" borderId="0" xfId="1" applyNumberFormat="1" applyFont="1" applyBorder="1" applyAlignment="1">
      <alignment vertical="center"/>
    </xf>
    <xf numFmtId="0" fontId="21" fillId="0" borderId="0" xfId="1" applyFont="1" applyAlignment="1">
      <alignment vertical="center"/>
    </xf>
    <xf numFmtId="49" fontId="13" fillId="0" borderId="62" xfId="1" applyNumberFormat="1" applyFont="1" applyBorder="1" applyAlignment="1">
      <alignment horizontal="center" vertical="justify" wrapText="1"/>
    </xf>
    <xf numFmtId="0" fontId="12" fillId="0" borderId="62" xfId="1" applyFont="1" applyBorder="1" applyAlignment="1">
      <alignment horizontal="center" vertical="justify" wrapText="1"/>
    </xf>
    <xf numFmtId="0" fontId="12" fillId="0" borderId="83" xfId="1" applyFont="1" applyBorder="1" applyAlignment="1">
      <alignment horizontal="center" vertical="justify" wrapText="1"/>
    </xf>
    <xf numFmtId="49" fontId="13" fillId="0" borderId="0" xfId="1" applyNumberFormat="1" applyFont="1" applyFill="1" applyBorder="1" applyAlignment="1">
      <alignment horizontal="center" vertical="center"/>
    </xf>
    <xf numFmtId="49" fontId="13" fillId="0" borderId="0" xfId="1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49" fontId="25" fillId="0" borderId="0" xfId="1" applyNumberFormat="1" applyFont="1" applyFill="1" applyBorder="1" applyAlignment="1">
      <alignment horizontal="left" vertical="justify"/>
    </xf>
    <xf numFmtId="0" fontId="12" fillId="0" borderId="0" xfId="1" applyFont="1" applyFill="1" applyAlignment="1"/>
    <xf numFmtId="0" fontId="11" fillId="0" borderId="0" xfId="1" applyFont="1" applyFill="1" applyBorder="1" applyAlignment="1">
      <alignment horizontal="left"/>
    </xf>
    <xf numFmtId="49" fontId="2" fillId="0" borderId="124" xfId="1" applyNumberFormat="1" applyFont="1" applyBorder="1" applyAlignment="1">
      <alignment horizontal="center" vertical="center" wrapText="1"/>
    </xf>
    <xf numFmtId="49" fontId="2" fillId="0" borderId="63" xfId="1" applyNumberFormat="1" applyFont="1" applyBorder="1" applyAlignment="1">
      <alignment horizontal="center" vertical="center" wrapText="1"/>
    </xf>
    <xf numFmtId="0" fontId="13" fillId="0" borderId="124" xfId="1" applyFont="1" applyBorder="1" applyAlignment="1">
      <alignment vertical="justify" wrapText="1"/>
    </xf>
    <xf numFmtId="0" fontId="13" fillId="0" borderId="66" xfId="1" applyFont="1" applyBorder="1" applyAlignment="1">
      <alignment vertical="justify" wrapText="1"/>
    </xf>
    <xf numFmtId="0" fontId="13" fillId="0" borderId="63" xfId="1" applyFont="1" applyBorder="1" applyAlignment="1">
      <alignment vertical="justify" wrapText="1"/>
    </xf>
    <xf numFmtId="0" fontId="13" fillId="0" borderId="13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133" xfId="1" applyFont="1" applyBorder="1" applyAlignment="1">
      <alignment horizontal="center" vertical="center" wrapText="1"/>
    </xf>
    <xf numFmtId="49" fontId="13" fillId="0" borderId="71" xfId="1" applyNumberFormat="1" applyFont="1" applyFill="1" applyBorder="1" applyAlignment="1">
      <alignment horizontal="center" vertical="center"/>
    </xf>
    <xf numFmtId="49" fontId="13" fillId="0" borderId="72" xfId="1" applyNumberFormat="1" applyFont="1" applyFill="1" applyBorder="1" applyAlignment="1">
      <alignment horizontal="center" vertical="center"/>
    </xf>
    <xf numFmtId="0" fontId="13" fillId="0" borderId="67" xfId="1" applyNumberFormat="1" applyFont="1" applyBorder="1" applyAlignment="1">
      <alignment horizontal="center" vertical="center" wrapText="1"/>
    </xf>
    <xf numFmtId="0" fontId="13" fillId="0" borderId="62" xfId="1" applyNumberFormat="1" applyFont="1" applyBorder="1" applyAlignment="1">
      <alignment horizontal="center" vertical="center" wrapText="1"/>
    </xf>
    <xf numFmtId="0" fontId="13" fillId="0" borderId="83" xfId="1" applyNumberFormat="1" applyFont="1" applyBorder="1" applyAlignment="1">
      <alignment horizontal="center" vertical="center" wrapText="1"/>
    </xf>
    <xf numFmtId="0" fontId="13" fillId="0" borderId="78" xfId="1" applyNumberFormat="1" applyFont="1" applyBorder="1" applyAlignment="1">
      <alignment horizontal="center" vertical="center" wrapText="1"/>
    </xf>
    <xf numFmtId="0" fontId="13" fillId="0" borderId="85" xfId="1" applyNumberFormat="1" applyFont="1" applyBorder="1" applyAlignment="1">
      <alignment horizontal="center" vertical="center" wrapText="1"/>
    </xf>
    <xf numFmtId="0" fontId="13" fillId="0" borderId="98" xfId="1" applyNumberFormat="1" applyFont="1" applyBorder="1" applyAlignment="1">
      <alignment horizontal="center" vertical="center" wrapText="1"/>
    </xf>
    <xf numFmtId="0" fontId="13" fillId="0" borderId="134" xfId="1" applyFont="1" applyBorder="1" applyAlignment="1">
      <alignment horizontal="center" vertical="center" wrapText="1"/>
    </xf>
    <xf numFmtId="0" fontId="13" fillId="0" borderId="82" xfId="1" applyFont="1" applyBorder="1" applyAlignment="1">
      <alignment horizontal="center" vertical="center" wrapText="1"/>
    </xf>
    <xf numFmtId="0" fontId="13" fillId="0" borderId="135" xfId="1" applyFont="1" applyBorder="1" applyAlignment="1">
      <alignment horizontal="center" vertical="center" wrapText="1"/>
    </xf>
    <xf numFmtId="0" fontId="13" fillId="0" borderId="130" xfId="1" applyFont="1" applyBorder="1" applyAlignment="1">
      <alignment horizontal="center" vertical="justify" wrapText="1"/>
    </xf>
    <xf numFmtId="0" fontId="13" fillId="0" borderId="81" xfId="1" applyFont="1" applyBorder="1" applyAlignment="1">
      <alignment horizontal="center" vertical="justify" wrapText="1"/>
    </xf>
    <xf numFmtId="0" fontId="13" fillId="0" borderId="131" xfId="1" applyFont="1" applyBorder="1" applyAlignment="1">
      <alignment horizontal="center" vertical="justify" wrapText="1"/>
    </xf>
    <xf numFmtId="49" fontId="13" fillId="0" borderId="130" xfId="1" applyNumberFormat="1" applyFont="1" applyFill="1" applyBorder="1" applyAlignment="1">
      <alignment horizontal="center" vertical="center"/>
    </xf>
    <xf numFmtId="49" fontId="13" fillId="0" borderId="131" xfId="1" applyNumberFormat="1" applyFont="1" applyFill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 wrapText="1"/>
    </xf>
    <xf numFmtId="0" fontId="2" fillId="0" borderId="130" xfId="1" applyFont="1" applyFill="1" applyBorder="1"/>
    <xf numFmtId="0" fontId="2" fillId="0" borderId="81" xfId="1" applyFont="1" applyFill="1" applyBorder="1"/>
    <xf numFmtId="0" fontId="2" fillId="0" borderId="131" xfId="1" applyFont="1" applyFill="1" applyBorder="1"/>
    <xf numFmtId="0" fontId="2" fillId="0" borderId="134" xfId="1" applyFont="1" applyFill="1" applyBorder="1"/>
    <xf numFmtId="0" fontId="2" fillId="0" borderId="82" xfId="1" applyFont="1" applyFill="1" applyBorder="1"/>
    <xf numFmtId="0" fontId="2" fillId="0" borderId="135" xfId="1" applyFont="1" applyFill="1" applyBorder="1"/>
    <xf numFmtId="49" fontId="13" fillId="0" borderId="82" xfId="1" applyNumberFormat="1" applyFont="1" applyFill="1" applyBorder="1" applyAlignment="1">
      <alignment horizontal="center" vertical="center"/>
    </xf>
    <xf numFmtId="49" fontId="13" fillId="0" borderId="81" xfId="1" applyNumberFormat="1" applyFont="1" applyFill="1" applyBorder="1" applyAlignment="1">
      <alignment horizontal="center" vertical="center"/>
    </xf>
    <xf numFmtId="49" fontId="13" fillId="0" borderId="134" xfId="1" applyNumberFormat="1" applyFont="1" applyFill="1" applyBorder="1" applyAlignment="1">
      <alignment horizontal="center" vertical="center"/>
    </xf>
    <xf numFmtId="49" fontId="13" fillId="0" borderId="135" xfId="1" applyNumberFormat="1" applyFont="1" applyFill="1" applyBorder="1" applyAlignment="1">
      <alignment horizontal="center" vertical="center"/>
    </xf>
    <xf numFmtId="0" fontId="13" fillId="0" borderId="134" xfId="1" applyFont="1" applyBorder="1" applyAlignment="1">
      <alignment horizontal="center" vertical="justify" wrapText="1"/>
    </xf>
    <xf numFmtId="0" fontId="13" fillId="0" borderId="82" xfId="1" applyFont="1" applyBorder="1" applyAlignment="1">
      <alignment horizontal="center" vertical="justify" wrapText="1"/>
    </xf>
    <xf numFmtId="0" fontId="13" fillId="0" borderId="135" xfId="1" applyFont="1" applyBorder="1" applyAlignment="1">
      <alignment horizontal="center" vertical="justify" wrapText="1"/>
    </xf>
    <xf numFmtId="49" fontId="13" fillId="0" borderId="79" xfId="1" applyNumberFormat="1" applyFont="1" applyFill="1" applyBorder="1" applyAlignment="1">
      <alignment horizontal="center" vertical="center"/>
    </xf>
    <xf numFmtId="49" fontId="13" fillId="0" borderId="8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49" fontId="13" fillId="0" borderId="67" xfId="1" applyNumberFormat="1" applyFont="1" applyBorder="1" applyAlignment="1">
      <alignment horizontal="center" vertical="center" wrapText="1"/>
    </xf>
    <xf numFmtId="49" fontId="13" fillId="0" borderId="62" xfId="1" applyNumberFormat="1" applyFont="1" applyBorder="1" applyAlignment="1">
      <alignment horizontal="center" vertical="center" wrapText="1"/>
    </xf>
    <xf numFmtId="49" fontId="13" fillId="0" borderId="78" xfId="1" applyNumberFormat="1" applyFont="1" applyBorder="1" applyAlignment="1">
      <alignment horizontal="center" vertical="center" wrapText="1"/>
    </xf>
    <xf numFmtId="49" fontId="13" fillId="0" borderId="85" xfId="1" applyNumberFormat="1" applyFont="1" applyBorder="1" applyAlignment="1">
      <alignment horizontal="center" vertical="center" wrapText="1"/>
    </xf>
    <xf numFmtId="0" fontId="13" fillId="0" borderId="67" xfId="1" applyNumberFormat="1" applyFont="1" applyFill="1" applyBorder="1" applyAlignment="1">
      <alignment horizontal="center" vertical="center" wrapText="1"/>
    </xf>
    <xf numFmtId="0" fontId="13" fillId="0" borderId="62" xfId="1" applyNumberFormat="1" applyFont="1" applyFill="1" applyBorder="1" applyAlignment="1">
      <alignment horizontal="center" vertical="center" wrapText="1"/>
    </xf>
    <xf numFmtId="0" fontId="13" fillId="0" borderId="83" xfId="1" applyNumberFormat="1" applyFont="1" applyFill="1" applyBorder="1" applyAlignment="1">
      <alignment horizontal="center" vertical="center" wrapText="1"/>
    </xf>
    <xf numFmtId="0" fontId="13" fillId="0" borderId="74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13" fillId="0" borderId="111" xfId="1" applyNumberFormat="1" applyFont="1" applyFill="1" applyBorder="1" applyAlignment="1">
      <alignment horizontal="center" vertical="center" wrapText="1"/>
    </xf>
    <xf numFmtId="49" fontId="13" fillId="0" borderId="109" xfId="1" applyNumberFormat="1" applyFont="1" applyFill="1" applyBorder="1" applyAlignment="1">
      <alignment horizontal="center" vertical="center" wrapText="1"/>
    </xf>
    <xf numFmtId="49" fontId="13" fillId="0" borderId="108" xfId="1" applyNumberFormat="1" applyFont="1" applyFill="1" applyBorder="1" applyAlignment="1">
      <alignment horizontal="center" vertical="center" wrapText="1"/>
    </xf>
    <xf numFmtId="49" fontId="13" fillId="0" borderId="94" xfId="1" applyNumberFormat="1" applyFont="1" applyFill="1" applyBorder="1" applyAlignment="1">
      <alignment horizontal="center" vertical="center" wrapText="1"/>
    </xf>
    <xf numFmtId="49" fontId="13" fillId="0" borderId="8" xfId="1" applyNumberFormat="1" applyFont="1" applyFill="1" applyBorder="1" applyAlignment="1">
      <alignment horizontal="center" vertical="center" wrapText="1"/>
    </xf>
    <xf numFmtId="49" fontId="13" fillId="0" borderId="54" xfId="1" applyNumberFormat="1" applyFont="1" applyFill="1" applyBorder="1" applyAlignment="1">
      <alignment horizontal="center" vertical="center" wrapText="1"/>
    </xf>
    <xf numFmtId="49" fontId="13" fillId="0" borderId="122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Border="1" applyAlignment="1">
      <alignment horizontal="center" vertical="center" wrapText="1"/>
    </xf>
    <xf numFmtId="0" fontId="13" fillId="0" borderId="5" xfId="1" applyNumberFormat="1" applyFont="1" applyBorder="1" applyAlignment="1">
      <alignment horizontal="center" vertical="center" wrapText="1"/>
    </xf>
    <xf numFmtId="49" fontId="13" fillId="0" borderId="70" xfId="1" applyNumberFormat="1" applyFont="1" applyFill="1" applyBorder="1" applyAlignment="1">
      <alignment horizontal="center" vertical="center"/>
    </xf>
    <xf numFmtId="49" fontId="13" fillId="0" borderId="69" xfId="1" applyNumberFormat="1" applyFont="1" applyFill="1" applyBorder="1" applyAlignment="1">
      <alignment horizontal="center" vertical="center"/>
    </xf>
    <xf numFmtId="0" fontId="2" fillId="0" borderId="132" xfId="1" applyFont="1" applyFill="1" applyBorder="1"/>
    <xf numFmtId="0" fontId="2" fillId="0" borderId="2" xfId="1" applyFont="1" applyFill="1" applyBorder="1"/>
    <xf numFmtId="0" fontId="2" fillId="0" borderId="133" xfId="1" applyFont="1" applyFill="1" applyBorder="1"/>
    <xf numFmtId="0" fontId="2" fillId="0" borderId="87" xfId="1" applyFont="1" applyFill="1" applyBorder="1" applyAlignment="1">
      <alignment horizontal="center" vertical="center"/>
    </xf>
    <xf numFmtId="49" fontId="13" fillId="0" borderId="125" xfId="1" applyNumberFormat="1" applyFont="1" applyBorder="1" applyAlignment="1">
      <alignment horizontal="center" vertical="center" wrapText="1"/>
    </xf>
    <xf numFmtId="49" fontId="13" fillId="0" borderId="126" xfId="1" applyNumberFormat="1" applyFont="1" applyBorder="1" applyAlignment="1">
      <alignment horizontal="center" vertical="center" wrapText="1"/>
    </xf>
    <xf numFmtId="49" fontId="13" fillId="0" borderId="127" xfId="1" applyNumberFormat="1" applyFont="1" applyBorder="1" applyAlignment="1">
      <alignment horizontal="center" vertical="center" wrapText="1"/>
    </xf>
    <xf numFmtId="0" fontId="13" fillId="0" borderId="67" xfId="1" applyNumberFormat="1" applyFont="1" applyFill="1" applyBorder="1" applyAlignment="1">
      <alignment horizontal="center" vertical="center"/>
    </xf>
    <xf numFmtId="0" fontId="13" fillId="0" borderId="62" xfId="1" applyNumberFormat="1" applyFont="1" applyFill="1" applyBorder="1" applyAlignment="1">
      <alignment horizontal="center" vertical="center"/>
    </xf>
    <xf numFmtId="0" fontId="13" fillId="0" borderId="83" xfId="1" applyNumberFormat="1" applyFont="1" applyFill="1" applyBorder="1" applyAlignment="1">
      <alignment horizontal="center" vertical="center"/>
    </xf>
    <xf numFmtId="0" fontId="13" fillId="0" borderId="74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111" xfId="1" applyNumberFormat="1" applyFont="1" applyFill="1" applyBorder="1" applyAlignment="1">
      <alignment horizontal="center" vertical="center"/>
    </xf>
    <xf numFmtId="0" fontId="13" fillId="0" borderId="78" xfId="1" applyNumberFormat="1" applyFont="1" applyFill="1" applyBorder="1" applyAlignment="1">
      <alignment horizontal="center" vertical="center"/>
    </xf>
    <xf numFmtId="0" fontId="13" fillId="0" borderId="85" xfId="1" applyNumberFormat="1" applyFont="1" applyFill="1" applyBorder="1" applyAlignment="1">
      <alignment horizontal="center" vertical="center"/>
    </xf>
    <xf numFmtId="0" fontId="13" fillId="0" borderId="98" xfId="1" applyNumberFormat="1" applyFont="1" applyFill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83" xfId="1" applyFont="1" applyBorder="1" applyAlignment="1">
      <alignment horizontal="center" vertical="center"/>
    </xf>
    <xf numFmtId="0" fontId="2" fillId="0" borderId="7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11" xfId="1" applyFont="1" applyBorder="1" applyAlignment="1">
      <alignment horizontal="center" vertical="center"/>
    </xf>
    <xf numFmtId="0" fontId="2" fillId="0" borderId="78" xfId="1" applyFont="1" applyBorder="1" applyAlignment="1">
      <alignment horizontal="center" vertical="center"/>
    </xf>
    <xf numFmtId="0" fontId="2" fillId="0" borderId="85" xfId="1" applyFont="1" applyBorder="1" applyAlignment="1">
      <alignment horizontal="center" vertical="center"/>
    </xf>
    <xf numFmtId="0" fontId="2" fillId="0" borderId="98" xfId="1" applyFont="1" applyBorder="1" applyAlignment="1">
      <alignment horizontal="center" vertical="center"/>
    </xf>
    <xf numFmtId="0" fontId="2" fillId="0" borderId="67" xfId="1" applyNumberFormat="1" applyFont="1" applyBorder="1" applyAlignment="1">
      <alignment horizontal="center" vertical="center" wrapText="1"/>
    </xf>
    <xf numFmtId="0" fontId="2" fillId="0" borderId="83" xfId="1" applyNumberFormat="1" applyFont="1" applyBorder="1" applyAlignment="1">
      <alignment horizontal="center" vertical="center"/>
    </xf>
    <xf numFmtId="0" fontId="2" fillId="0" borderId="74" xfId="1" applyNumberFormat="1" applyFont="1" applyBorder="1" applyAlignment="1">
      <alignment horizontal="center" vertical="center"/>
    </xf>
    <xf numFmtId="0" fontId="2" fillId="0" borderId="111" xfId="1" applyNumberFormat="1" applyFont="1" applyBorder="1" applyAlignment="1">
      <alignment horizontal="center" vertical="center"/>
    </xf>
    <xf numFmtId="0" fontId="13" fillId="0" borderId="62" xfId="1" applyNumberFormat="1" applyFont="1" applyBorder="1" applyAlignment="1">
      <alignment horizontal="center" vertical="center"/>
    </xf>
    <xf numFmtId="0" fontId="13" fillId="0" borderId="83" xfId="1" applyNumberFormat="1" applyFont="1" applyBorder="1" applyAlignment="1">
      <alignment horizontal="center" vertical="center"/>
    </xf>
    <xf numFmtId="0" fontId="13" fillId="0" borderId="74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0" fontId="13" fillId="0" borderId="111" xfId="1" applyNumberFormat="1" applyFont="1" applyBorder="1" applyAlignment="1">
      <alignment horizontal="center" vertical="center"/>
    </xf>
    <xf numFmtId="0" fontId="13" fillId="0" borderId="78" xfId="1" applyNumberFormat="1" applyFont="1" applyBorder="1" applyAlignment="1">
      <alignment horizontal="center" vertical="center"/>
    </xf>
    <xf numFmtId="0" fontId="13" fillId="0" borderId="85" xfId="1" applyNumberFormat="1" applyFont="1" applyBorder="1" applyAlignment="1">
      <alignment horizontal="center" vertical="center"/>
    </xf>
    <xf numFmtId="0" fontId="13" fillId="0" borderId="98" xfId="1" applyNumberFormat="1" applyFont="1" applyBorder="1" applyAlignment="1">
      <alignment horizontal="center" vertical="center"/>
    </xf>
    <xf numFmtId="0" fontId="13" fillId="0" borderId="128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29" xfId="1" applyFont="1" applyBorder="1" applyAlignment="1">
      <alignment horizontal="center" vertical="center" wrapText="1"/>
    </xf>
    <xf numFmtId="0" fontId="24" fillId="0" borderId="87" xfId="1" applyFont="1" applyFill="1" applyBorder="1" applyAlignment="1">
      <alignment horizontal="center" vertical="center" wrapText="1"/>
    </xf>
    <xf numFmtId="0" fontId="24" fillId="0" borderId="87" xfId="1" applyFont="1" applyFill="1" applyBorder="1" applyAlignment="1">
      <alignment horizontal="center" vertical="center"/>
    </xf>
    <xf numFmtId="0" fontId="2" fillId="0" borderId="87" xfId="1" applyFont="1" applyFill="1" applyBorder="1" applyAlignment="1">
      <alignment horizontal="center" vertical="center" wrapText="1"/>
    </xf>
    <xf numFmtId="0" fontId="13" fillId="0" borderId="132" xfId="1" applyFont="1" applyBorder="1" applyAlignment="1">
      <alignment horizontal="center" vertical="justify" wrapText="1"/>
    </xf>
    <xf numFmtId="0" fontId="13" fillId="0" borderId="2" xfId="1" applyFont="1" applyBorder="1" applyAlignment="1">
      <alignment horizontal="center" vertical="justify" wrapText="1"/>
    </xf>
    <xf numFmtId="0" fontId="13" fillId="0" borderId="133" xfId="1" applyFont="1" applyBorder="1" applyAlignment="1">
      <alignment horizontal="center" vertical="justify" wrapText="1"/>
    </xf>
    <xf numFmtId="0" fontId="13" fillId="0" borderId="136" xfId="1" applyFont="1" applyBorder="1" applyAlignment="1">
      <alignment horizontal="center" vertical="justify" wrapText="1"/>
    </xf>
    <xf numFmtId="0" fontId="13" fillId="0" borderId="46" xfId="1" applyFont="1" applyBorder="1" applyAlignment="1">
      <alignment horizontal="center" vertical="justify" wrapText="1"/>
    </xf>
    <xf numFmtId="0" fontId="13" fillId="0" borderId="137" xfId="1" applyFont="1" applyBorder="1" applyAlignment="1">
      <alignment horizontal="center" vertical="justify" wrapText="1"/>
    </xf>
    <xf numFmtId="0" fontId="2" fillId="0" borderId="136" xfId="1" applyFont="1" applyFill="1" applyBorder="1"/>
    <xf numFmtId="0" fontId="2" fillId="0" borderId="46" xfId="1" applyFont="1" applyFill="1" applyBorder="1"/>
    <xf numFmtId="0" fontId="2" fillId="0" borderId="137" xfId="1" applyFont="1" applyFill="1" applyBorder="1"/>
    <xf numFmtId="0" fontId="11" fillId="0" borderId="0" xfId="1" applyNumberFormat="1" applyFont="1" applyBorder="1" applyAlignment="1">
      <alignment horizontal="center" vertical="center" wrapText="1"/>
    </xf>
    <xf numFmtId="0" fontId="8" fillId="0" borderId="14" xfId="1" applyNumberFormat="1" applyFont="1" applyBorder="1" applyAlignment="1">
      <alignment horizontal="center" vertical="center" wrapText="1"/>
    </xf>
    <xf numFmtId="0" fontId="8" fillId="0" borderId="15" xfId="1" applyNumberFormat="1" applyFont="1" applyBorder="1" applyAlignment="1">
      <alignment horizontal="center"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" fillId="0" borderId="0" xfId="1" applyFont="1" applyBorder="1"/>
    <xf numFmtId="49" fontId="8" fillId="0" borderId="14" xfId="1" applyNumberFormat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11" fillId="0" borderId="37" xfId="1" applyNumberFormat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49" fontId="8" fillId="0" borderId="37" xfId="1" applyNumberFormat="1" applyFont="1" applyFill="1" applyBorder="1" applyAlignment="1">
      <alignment horizontal="center" vertical="center"/>
    </xf>
    <xf numFmtId="49" fontId="8" fillId="0" borderId="38" xfId="1" applyNumberFormat="1" applyFont="1" applyFill="1" applyBorder="1" applyAlignment="1">
      <alignment horizontal="center" vertical="center"/>
    </xf>
    <xf numFmtId="49" fontId="13" fillId="0" borderId="87" xfId="1" applyNumberFormat="1" applyFont="1" applyFill="1" applyBorder="1" applyAlignment="1">
      <alignment horizontal="center" vertical="center" wrapText="1"/>
    </xf>
    <xf numFmtId="49" fontId="13" fillId="0" borderId="8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8" xfId="1" applyFont="1" applyFill="1" applyBorder="1" applyAlignment="1">
      <alignment horizontal="center" vertical="center"/>
    </xf>
    <xf numFmtId="0" fontId="2" fillId="0" borderId="85" xfId="1" applyFont="1" applyFill="1" applyBorder="1" applyAlignment="1">
      <alignment horizontal="center" vertical="center"/>
    </xf>
    <xf numFmtId="49" fontId="2" fillId="0" borderId="61" xfId="1" applyNumberFormat="1" applyFont="1" applyBorder="1" applyAlignment="1">
      <alignment horizontal="center" vertical="center" wrapText="1"/>
    </xf>
    <xf numFmtId="0" fontId="12" fillId="0" borderId="61" xfId="1" applyFont="1" applyBorder="1" applyAlignment="1">
      <alignment horizontal="center" vertical="center" wrapText="1"/>
    </xf>
    <xf numFmtId="0" fontId="8" fillId="0" borderId="61" xfId="1" applyFont="1" applyBorder="1" applyAlignment="1">
      <alignment horizontal="center" vertical="center" wrapText="1"/>
    </xf>
    <xf numFmtId="0" fontId="13" fillId="0" borderId="61" xfId="1" applyNumberFormat="1" applyFont="1" applyBorder="1" applyAlignment="1">
      <alignment horizontal="center" vertical="center" wrapText="1"/>
    </xf>
    <xf numFmtId="0" fontId="13" fillId="0" borderId="93" xfId="1" applyNumberFormat="1" applyFont="1" applyBorder="1" applyAlignment="1">
      <alignment horizontal="center" vertical="center" wrapText="1"/>
    </xf>
    <xf numFmtId="49" fontId="2" fillId="0" borderId="21" xfId="1" applyNumberFormat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left" vertical="center"/>
    </xf>
    <xf numFmtId="0" fontId="12" fillId="0" borderId="21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horizontal="left" vertical="center"/>
    </xf>
    <xf numFmtId="0" fontId="8" fillId="0" borderId="4" xfId="1" applyFont="1" applyBorder="1" applyAlignment="1">
      <alignment horizontal="center" vertical="center" wrapText="1"/>
    </xf>
    <xf numFmtId="49" fontId="13" fillId="0" borderId="66" xfId="1" applyNumberFormat="1" applyFont="1" applyBorder="1" applyAlignment="1">
      <alignment horizontal="center" vertical="center" wrapText="1"/>
    </xf>
    <xf numFmtId="49" fontId="13" fillId="0" borderId="83" xfId="1" applyNumberFormat="1" applyFont="1" applyBorder="1" applyAlignment="1">
      <alignment horizontal="center" vertical="center" wrapText="1"/>
    </xf>
    <xf numFmtId="49" fontId="13" fillId="0" borderId="74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center" wrapText="1"/>
    </xf>
    <xf numFmtId="49" fontId="13" fillId="0" borderId="111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7" fillId="0" borderId="26" xfId="1" applyNumberFormat="1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28" xfId="1" applyNumberFormat="1" applyFont="1" applyFill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4" fillId="0" borderId="109" xfId="1" applyNumberFormat="1" applyFont="1" applyBorder="1" applyAlignment="1">
      <alignment horizontal="center" vertical="center"/>
    </xf>
    <xf numFmtId="0" fontId="14" fillId="0" borderId="108" xfId="1" applyNumberFormat="1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14" fillId="0" borderId="89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4" fillId="0" borderId="8" xfId="1" applyNumberFormat="1" applyFont="1" applyBorder="1" applyAlignment="1">
      <alignment horizontal="center" vertical="center"/>
    </xf>
    <xf numFmtId="0" fontId="14" fillId="0" borderId="54" xfId="1" applyNumberFormat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4" fillId="0" borderId="2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32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top"/>
    </xf>
    <xf numFmtId="0" fontId="19" fillId="0" borderId="23" xfId="1" applyNumberFormat="1" applyFont="1" applyBorder="1" applyAlignment="1">
      <alignment horizontal="left" vertical="center" wrapText="1" shrinkToFit="1"/>
    </xf>
    <xf numFmtId="0" fontId="19" fillId="0" borderId="2" xfId="1" applyNumberFormat="1" applyFont="1" applyBorder="1" applyAlignment="1">
      <alignment horizontal="left" vertical="center" wrapText="1" shrinkToFit="1"/>
    </xf>
    <xf numFmtId="0" fontId="19" fillId="0" borderId="24" xfId="1" applyNumberFormat="1" applyFont="1" applyBorder="1" applyAlignment="1">
      <alignment horizontal="left" vertical="center" wrapText="1" shrinkToFit="1"/>
    </xf>
    <xf numFmtId="0" fontId="19" fillId="0" borderId="43" xfId="1" applyFont="1" applyBorder="1" applyAlignment="1">
      <alignment horizontal="left" vertical="center" wrapText="1"/>
    </xf>
    <xf numFmtId="0" fontId="19" fillId="0" borderId="46" xfId="1" applyFont="1" applyBorder="1" applyAlignment="1">
      <alignment horizontal="left" vertical="center" wrapText="1"/>
    </xf>
    <xf numFmtId="0" fontId="19" fillId="0" borderId="123" xfId="1" applyFont="1" applyBorder="1" applyAlignment="1">
      <alignment horizontal="left" vertical="center" wrapText="1"/>
    </xf>
    <xf numFmtId="0" fontId="3" fillId="0" borderId="113" xfId="1" applyFont="1" applyBorder="1" applyAlignment="1">
      <alignment horizontal="right" vertical="center" wrapText="1" shrinkToFit="1"/>
    </xf>
    <xf numFmtId="0" fontId="21" fillId="0" borderId="39" xfId="1" applyFont="1" applyBorder="1" applyAlignment="1">
      <alignment vertical="center"/>
    </xf>
    <xf numFmtId="0" fontId="21" fillId="0" borderId="42" xfId="1" applyFont="1" applyBorder="1" applyAlignment="1">
      <alignment vertical="center"/>
    </xf>
    <xf numFmtId="0" fontId="3" fillId="0" borderId="113" xfId="1" applyFont="1" applyBorder="1" applyAlignment="1">
      <alignment horizontal="right" vertical="center" shrinkToFit="1"/>
    </xf>
    <xf numFmtId="0" fontId="17" fillId="0" borderId="0" xfId="1" applyFont="1" applyBorder="1" applyAlignment="1">
      <alignment horizontal="center" vertical="center" textRotation="90"/>
    </xf>
    <xf numFmtId="0" fontId="16" fillId="0" borderId="0" xfId="1" applyFont="1" applyBorder="1" applyAlignment="1">
      <alignment horizontal="left" vertical="top"/>
    </xf>
    <xf numFmtId="0" fontId="19" fillId="0" borderId="23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 wrapText="1"/>
    </xf>
    <xf numFmtId="0" fontId="19" fillId="0" borderId="116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16" xfId="1" applyFont="1" applyBorder="1" applyAlignment="1">
      <alignment horizontal="center" vertical="center" wrapText="1"/>
    </xf>
    <xf numFmtId="0" fontId="19" fillId="0" borderId="26" xfId="1" applyNumberFormat="1" applyFont="1" applyBorder="1" applyAlignment="1">
      <alignment horizontal="left" vertical="center" wrapText="1" shrinkToFit="1"/>
    </xf>
    <xf numFmtId="0" fontId="21" fillId="0" borderId="27" xfId="1" applyFont="1" applyBorder="1" applyAlignment="1">
      <alignment horizontal="left" vertical="center" shrinkToFit="1"/>
    </xf>
    <xf numFmtId="0" fontId="21" fillId="0" borderId="25" xfId="1" applyFont="1" applyBorder="1" applyAlignment="1">
      <alignment horizontal="left" vertical="center" shrinkToFit="1"/>
    </xf>
    <xf numFmtId="0" fontId="7" fillId="0" borderId="13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4" fillId="0" borderId="113" xfId="1" applyFont="1" applyBorder="1" applyAlignment="1" applyProtection="1">
      <alignment horizontal="center" vertical="center" wrapText="1"/>
    </xf>
    <xf numFmtId="0" fontId="4" fillId="0" borderId="39" xfId="1" applyFont="1" applyBorder="1" applyAlignment="1" applyProtection="1">
      <alignment horizontal="center" vertical="center" wrapText="1"/>
    </xf>
    <xf numFmtId="0" fontId="4" fillId="0" borderId="42" xfId="1" applyFont="1" applyBorder="1" applyAlignment="1" applyProtection="1">
      <alignment horizontal="center" vertical="center" wrapText="1"/>
    </xf>
    <xf numFmtId="0" fontId="19" fillId="0" borderId="43" xfId="1" applyNumberFormat="1" applyFont="1" applyBorder="1" applyAlignment="1">
      <alignment horizontal="left" vertical="center" wrapText="1" shrinkToFit="1"/>
    </xf>
    <xf numFmtId="0" fontId="19" fillId="0" borderId="46" xfId="1" applyNumberFormat="1" applyFont="1" applyBorder="1" applyAlignment="1">
      <alignment horizontal="left" vertical="center" wrapText="1" shrinkToFit="1"/>
    </xf>
    <xf numFmtId="0" fontId="19" fillId="0" borderId="44" xfId="1" applyNumberFormat="1" applyFont="1" applyBorder="1" applyAlignment="1">
      <alignment horizontal="left" vertical="center" wrapText="1" shrinkToFit="1"/>
    </xf>
    <xf numFmtId="0" fontId="17" fillId="0" borderId="113" xfId="1" applyFont="1" applyFill="1" applyBorder="1" applyAlignment="1" applyProtection="1">
      <alignment horizontal="center" vertical="center" wrapText="1"/>
    </xf>
    <xf numFmtId="0" fontId="17" fillId="0" borderId="42" xfId="1" applyFont="1" applyFill="1" applyBorder="1" applyAlignment="1" applyProtection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17" xfId="1" applyFont="1" applyBorder="1" applyAlignment="1">
      <alignment horizontal="center" vertical="center" wrapText="1"/>
    </xf>
    <xf numFmtId="0" fontId="17" fillId="0" borderId="109" xfId="1" applyFont="1" applyFill="1" applyBorder="1" applyAlignment="1" applyProtection="1">
      <alignment horizontal="center" vertical="center" wrapText="1"/>
    </xf>
    <xf numFmtId="0" fontId="17" fillId="0" borderId="108" xfId="1" applyFont="1" applyFill="1" applyBorder="1" applyAlignment="1" applyProtection="1">
      <alignment horizontal="center" vertical="center" wrapText="1"/>
    </xf>
    <xf numFmtId="0" fontId="17" fillId="0" borderId="94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54" xfId="1" applyFont="1" applyFill="1" applyBorder="1" applyAlignment="1" applyProtection="1">
      <alignment horizontal="center" vertical="center" wrapText="1"/>
    </xf>
    <xf numFmtId="0" fontId="17" fillId="0" borderId="122" xfId="1" applyFont="1" applyFill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right" vertical="center"/>
    </xf>
    <xf numFmtId="0" fontId="4" fillId="0" borderId="54" xfId="1" applyFont="1" applyBorder="1" applyAlignment="1" applyProtection="1">
      <alignment horizontal="right" vertical="center"/>
    </xf>
    <xf numFmtId="0" fontId="4" fillId="0" borderId="122" xfId="1" applyFont="1" applyBorder="1" applyAlignment="1" applyProtection="1">
      <alignment horizontal="right" vertical="center"/>
    </xf>
    <xf numFmtId="0" fontId="19" fillId="0" borderId="32" xfId="1" applyFont="1" applyFill="1" applyBorder="1" applyAlignment="1">
      <alignment horizontal="left" vertical="center" wrapText="1"/>
    </xf>
    <xf numFmtId="0" fontId="19" fillId="0" borderId="4" xfId="1" applyFont="1" applyFill="1" applyBorder="1" applyAlignment="1">
      <alignment horizontal="left" vertical="center" wrapText="1"/>
    </xf>
    <xf numFmtId="0" fontId="19" fillId="0" borderId="4" xfId="1" applyNumberFormat="1" applyFont="1" applyFill="1" applyBorder="1" applyAlignment="1">
      <alignment horizontal="left" vertical="center" wrapText="1" shrinkToFit="1"/>
    </xf>
    <xf numFmtId="0" fontId="19" fillId="0" borderId="5" xfId="1" applyNumberFormat="1" applyFont="1" applyFill="1" applyBorder="1" applyAlignment="1">
      <alignment horizontal="left" vertical="center" wrapText="1" shrinkToFit="1"/>
    </xf>
    <xf numFmtId="0" fontId="19" fillId="0" borderId="47" xfId="1" applyFont="1" applyBorder="1" applyAlignment="1">
      <alignment horizontal="left" vertical="center"/>
    </xf>
    <xf numFmtId="0" fontId="19" fillId="0" borderId="48" xfId="1" applyFont="1" applyBorder="1" applyAlignment="1">
      <alignment horizontal="left" vertical="center"/>
    </xf>
    <xf numFmtId="0" fontId="19" fillId="0" borderId="45" xfId="1" applyFont="1" applyBorder="1" applyAlignment="1">
      <alignment horizontal="left" vertical="center"/>
    </xf>
    <xf numFmtId="0" fontId="19" fillId="0" borderId="49" xfId="1" applyFont="1" applyBorder="1" applyAlignment="1">
      <alignment horizontal="left" vertical="center"/>
    </xf>
    <xf numFmtId="0" fontId="19" fillId="0" borderId="48" xfId="1" applyNumberFormat="1" applyFont="1" applyBorder="1" applyAlignment="1">
      <alignment horizontal="left" vertical="center" wrapText="1" shrinkToFit="1"/>
    </xf>
    <xf numFmtId="0" fontId="19" fillId="0" borderId="49" xfId="1" applyNumberFormat="1" applyFont="1" applyBorder="1" applyAlignment="1">
      <alignment horizontal="left" vertical="center" wrapText="1" shrinkToFit="1"/>
    </xf>
    <xf numFmtId="0" fontId="4" fillId="0" borderId="113" xfId="1" applyFont="1" applyBorder="1" applyAlignment="1">
      <alignment horizontal="right" vertical="center"/>
    </xf>
    <xf numFmtId="0" fontId="4" fillId="0" borderId="39" xfId="1" applyFont="1" applyBorder="1" applyAlignment="1">
      <alignment horizontal="right" vertical="center"/>
    </xf>
    <xf numFmtId="0" fontId="4" fillId="0" borderId="42" xfId="1" applyFont="1" applyBorder="1" applyAlignment="1">
      <alignment horizontal="right" vertical="center"/>
    </xf>
    <xf numFmtId="0" fontId="4" fillId="0" borderId="109" xfId="1" applyFont="1" applyBorder="1" applyAlignment="1">
      <alignment horizontal="center" vertical="center"/>
    </xf>
    <xf numFmtId="0" fontId="4" fillId="0" borderId="10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19" fillId="0" borderId="27" xfId="1" applyNumberFormat="1" applyFont="1" applyBorder="1" applyAlignment="1">
      <alignment horizontal="left" vertical="center" wrapText="1" shrinkToFit="1"/>
    </xf>
    <xf numFmtId="0" fontId="19" fillId="0" borderId="28" xfId="1" applyNumberFormat="1" applyFont="1" applyBorder="1" applyAlignment="1">
      <alignment horizontal="left" vertical="center" wrapText="1" shrinkToFit="1"/>
    </xf>
    <xf numFmtId="0" fontId="19" fillId="0" borderId="26" xfId="1" applyFont="1" applyBorder="1" applyAlignment="1">
      <alignment horizontal="left" vertical="center"/>
    </xf>
    <xf numFmtId="0" fontId="19" fillId="0" borderId="27" xfId="1" applyFont="1" applyBorder="1" applyAlignment="1">
      <alignment horizontal="left" vertical="center"/>
    </xf>
    <xf numFmtId="0" fontId="19" fillId="0" borderId="25" xfId="1" applyFont="1" applyBorder="1" applyAlignment="1">
      <alignment horizontal="left" vertical="center"/>
    </xf>
    <xf numFmtId="0" fontId="19" fillId="0" borderId="28" xfId="1" applyFont="1" applyBorder="1" applyAlignment="1">
      <alignment horizontal="left" vertical="center"/>
    </xf>
    <xf numFmtId="0" fontId="4" fillId="0" borderId="35" xfId="1" applyFont="1" applyFill="1" applyBorder="1" applyAlignment="1">
      <alignment horizontal="right" vertical="center"/>
    </xf>
    <xf numFmtId="0" fontId="4" fillId="0" borderId="37" xfId="1" applyFont="1" applyFill="1" applyBorder="1" applyAlignment="1">
      <alignment horizontal="right" vertical="center"/>
    </xf>
    <xf numFmtId="0" fontId="4" fillId="0" borderId="36" xfId="1" applyFont="1" applyFill="1" applyBorder="1" applyAlignment="1">
      <alignment horizontal="right" vertical="center"/>
    </xf>
    <xf numFmtId="49" fontId="13" fillId="0" borderId="47" xfId="1" applyNumberFormat="1" applyFont="1" applyFill="1" applyBorder="1" applyAlignment="1">
      <alignment horizontal="center" vertical="center" textRotation="90" wrapText="1"/>
    </xf>
    <xf numFmtId="49" fontId="13" fillId="0" borderId="41" xfId="1" applyNumberFormat="1" applyFont="1" applyFill="1" applyBorder="1" applyAlignment="1">
      <alignment horizontal="center" vertical="center" textRotation="90" wrapText="1"/>
    </xf>
    <xf numFmtId="49" fontId="13" fillId="0" borderId="104" xfId="1" applyNumberFormat="1" applyFont="1" applyFill="1" applyBorder="1" applyAlignment="1">
      <alignment horizontal="center" vertical="center" textRotation="90" wrapText="1"/>
    </xf>
    <xf numFmtId="0" fontId="19" fillId="0" borderId="32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/>
    </xf>
    <xf numFmtId="0" fontId="21" fillId="0" borderId="5" xfId="1" applyFont="1" applyBorder="1" applyAlignment="1">
      <alignment horizontal="left" vertical="center"/>
    </xf>
    <xf numFmtId="0" fontId="19" fillId="0" borderId="30" xfId="1" applyNumberFormat="1" applyFont="1" applyBorder="1" applyAlignment="1">
      <alignment horizontal="left" vertical="center" wrapText="1" shrinkToFit="1"/>
    </xf>
    <xf numFmtId="0" fontId="21" fillId="0" borderId="4" xfId="1" applyFont="1" applyBorder="1" applyAlignment="1">
      <alignment horizontal="left" vertical="center" shrinkToFit="1"/>
    </xf>
    <xf numFmtId="0" fontId="21" fillId="0" borderId="5" xfId="1" applyFont="1" applyBorder="1" applyAlignment="1">
      <alignment horizontal="left" vertical="center" shrinkToFit="1"/>
    </xf>
    <xf numFmtId="0" fontId="2" fillId="0" borderId="62" xfId="1" applyFont="1" applyBorder="1" applyAlignment="1">
      <alignment horizontal="center" vertical="center" wrapText="1"/>
    </xf>
    <xf numFmtId="0" fontId="12" fillId="0" borderId="83" xfId="1" applyFont="1" applyBorder="1" applyAlignment="1">
      <alignment horizontal="center" vertical="center" wrapText="1"/>
    </xf>
    <xf numFmtId="0" fontId="12" fillId="0" borderId="62" xfId="1" applyFont="1" applyBorder="1" applyAlignment="1">
      <alignment horizontal="center" vertical="center"/>
    </xf>
    <xf numFmtId="0" fontId="19" fillId="0" borderId="13" xfId="1" applyFont="1" applyBorder="1" applyAlignment="1">
      <alignment horizontal="left" vertical="center" wrapText="1"/>
    </xf>
    <xf numFmtId="0" fontId="19" fillId="0" borderId="14" xfId="1" applyFont="1" applyBorder="1" applyAlignment="1">
      <alignment horizontal="left" vertical="center"/>
    </xf>
    <xf numFmtId="0" fontId="21" fillId="0" borderId="15" xfId="1" applyFont="1" applyBorder="1" applyAlignment="1">
      <alignment horizontal="left" vertical="center"/>
    </xf>
    <xf numFmtId="0" fontId="19" fillId="0" borderId="11" xfId="1" applyNumberFormat="1" applyFont="1" applyBorder="1" applyAlignment="1">
      <alignment horizontal="left" vertical="center" wrapText="1" shrinkToFit="1"/>
    </xf>
    <xf numFmtId="0" fontId="21" fillId="0" borderId="14" xfId="1" applyFont="1" applyBorder="1" applyAlignment="1">
      <alignment horizontal="left" vertical="center" shrinkToFit="1"/>
    </xf>
    <xf numFmtId="0" fontId="21" fillId="0" borderId="15" xfId="1" applyFont="1" applyBorder="1" applyAlignment="1">
      <alignment horizontal="left" vertical="center" shrinkToFit="1"/>
    </xf>
    <xf numFmtId="49" fontId="13" fillId="0" borderId="48" xfId="1" applyNumberFormat="1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>
      <alignment horizontal="center" vertical="center" textRotation="90" wrapText="1"/>
    </xf>
    <xf numFmtId="49" fontId="13" fillId="0" borderId="114" xfId="1" applyNumberFormat="1" applyFont="1" applyFill="1" applyBorder="1" applyAlignment="1">
      <alignment horizontal="center" vertical="center" textRotation="90" wrapText="1"/>
    </xf>
    <xf numFmtId="49" fontId="13" fillId="0" borderId="45" xfId="1" applyNumberFormat="1" applyFont="1" applyFill="1" applyBorder="1" applyAlignment="1">
      <alignment horizontal="center" vertical="center" textRotation="90" wrapText="1"/>
    </xf>
    <xf numFmtId="49" fontId="13" fillId="0" borderId="91" xfId="1" applyNumberFormat="1" applyFont="1" applyFill="1" applyBorder="1" applyAlignment="1">
      <alignment horizontal="center" vertical="center" textRotation="90" wrapText="1"/>
    </xf>
    <xf numFmtId="49" fontId="13" fillId="0" borderId="121" xfId="1" applyNumberFormat="1" applyFont="1" applyFill="1" applyBorder="1" applyAlignment="1">
      <alignment horizontal="center" vertical="center" textRotation="90" wrapText="1"/>
    </xf>
    <xf numFmtId="0" fontId="19" fillId="0" borderId="13" xfId="1" applyFont="1" applyBorder="1" applyAlignment="1">
      <alignment horizontal="left" vertical="center"/>
    </xf>
    <xf numFmtId="0" fontId="19" fillId="0" borderId="12" xfId="1" applyFont="1" applyBorder="1" applyAlignment="1">
      <alignment horizontal="left" vertical="center"/>
    </xf>
    <xf numFmtId="0" fontId="19" fillId="0" borderId="15" xfId="1" applyFont="1" applyBorder="1" applyAlignment="1">
      <alignment horizontal="left" vertical="center"/>
    </xf>
    <xf numFmtId="0" fontId="19" fillId="0" borderId="14" xfId="1" applyNumberFormat="1" applyFont="1" applyBorder="1" applyAlignment="1">
      <alignment horizontal="left" vertical="center" wrapText="1" shrinkToFit="1"/>
    </xf>
    <xf numFmtId="0" fontId="19" fillId="0" borderId="15" xfId="1" applyNumberFormat="1" applyFont="1" applyBorder="1" applyAlignment="1">
      <alignment horizontal="left" vertical="center" wrapText="1" shrinkToFit="1"/>
    </xf>
    <xf numFmtId="0" fontId="19" fillId="0" borderId="13" xfId="1" applyFont="1" applyFill="1" applyBorder="1" applyAlignment="1">
      <alignment horizontal="left" vertical="center" wrapText="1"/>
    </xf>
    <xf numFmtId="0" fontId="19" fillId="0" borderId="14" xfId="1" applyFont="1" applyFill="1" applyBorder="1" applyAlignment="1">
      <alignment horizontal="left" vertical="center" wrapText="1"/>
    </xf>
    <xf numFmtId="0" fontId="19" fillId="0" borderId="14" xfId="1" applyNumberFormat="1" applyFont="1" applyFill="1" applyBorder="1" applyAlignment="1">
      <alignment horizontal="left" vertical="center" wrapText="1" shrinkToFit="1"/>
    </xf>
    <xf numFmtId="0" fontId="19" fillId="0" borderId="15" xfId="1" applyNumberFormat="1" applyFont="1" applyFill="1" applyBorder="1" applyAlignment="1">
      <alignment horizontal="left" vertical="center" wrapText="1" shrinkToFit="1"/>
    </xf>
    <xf numFmtId="0" fontId="4" fillId="0" borderId="39" xfId="1" applyFont="1" applyFill="1" applyBorder="1" applyAlignment="1" applyProtection="1">
      <alignment horizontal="right" vertical="center"/>
    </xf>
    <xf numFmtId="0" fontId="4" fillId="0" borderId="42" xfId="1" applyFont="1" applyFill="1" applyBorder="1" applyAlignment="1" applyProtection="1">
      <alignment horizontal="right" vertical="center"/>
    </xf>
    <xf numFmtId="0" fontId="17" fillId="0" borderId="92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13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54" xfId="1" applyFont="1" applyFill="1" applyBorder="1" applyAlignment="1" applyProtection="1">
      <alignment horizontal="center" vertical="center"/>
    </xf>
    <xf numFmtId="0" fontId="17" fillId="0" borderId="122" xfId="1" applyFont="1" applyFill="1" applyBorder="1" applyAlignment="1" applyProtection="1">
      <alignment horizontal="center" vertical="center"/>
    </xf>
    <xf numFmtId="0" fontId="19" fillId="0" borderId="26" xfId="1" applyFont="1" applyFill="1" applyBorder="1" applyAlignment="1">
      <alignment horizontal="left" vertical="center" wrapText="1"/>
    </xf>
    <xf numFmtId="0" fontId="19" fillId="0" borderId="27" xfId="1" applyFont="1" applyFill="1" applyBorder="1" applyAlignment="1">
      <alignment horizontal="left" vertical="center"/>
    </xf>
    <xf numFmtId="0" fontId="21" fillId="0" borderId="28" xfId="1" applyFont="1" applyFill="1" applyBorder="1" applyAlignment="1">
      <alignment horizontal="left" vertical="center"/>
    </xf>
    <xf numFmtId="0" fontId="21" fillId="0" borderId="28" xfId="1" applyFont="1" applyBorder="1" applyAlignment="1">
      <alignment horizontal="left" vertical="center" shrinkToFit="1"/>
    </xf>
    <xf numFmtId="0" fontId="13" fillId="0" borderId="47" xfId="1" applyNumberFormat="1" applyFont="1" applyBorder="1" applyAlignment="1">
      <alignment horizontal="center" vertical="center" textRotation="90"/>
    </xf>
    <xf numFmtId="0" fontId="13" fillId="0" borderId="41" xfId="1" applyNumberFormat="1" applyFont="1" applyBorder="1" applyAlignment="1">
      <alignment horizontal="center" vertical="center" textRotation="90"/>
    </xf>
    <xf numFmtId="0" fontId="13" fillId="0" borderId="104" xfId="1" applyNumberFormat="1" applyFont="1" applyBorder="1" applyAlignment="1">
      <alignment horizontal="center" vertical="center" textRotation="90"/>
    </xf>
    <xf numFmtId="0" fontId="2" fillId="0" borderId="100" xfId="1" applyNumberFormat="1" applyFont="1" applyFill="1" applyBorder="1" applyAlignment="1">
      <alignment horizontal="center" vertical="center" textRotation="90" wrapText="1"/>
    </xf>
    <xf numFmtId="0" fontId="2" fillId="0" borderId="119" xfId="1" applyNumberFormat="1" applyFont="1" applyFill="1" applyBorder="1" applyAlignment="1">
      <alignment horizontal="center" vertical="center" textRotation="90" wrapText="1"/>
    </xf>
    <xf numFmtId="0" fontId="2" fillId="0" borderId="120" xfId="1" applyNumberFormat="1" applyFont="1" applyFill="1" applyBorder="1" applyAlignment="1">
      <alignment horizontal="center" vertical="center" textRotation="90" wrapText="1"/>
    </xf>
    <xf numFmtId="0" fontId="13" fillId="0" borderId="46" xfId="1" applyNumberFormat="1" applyFont="1" applyFill="1" applyBorder="1" applyAlignment="1">
      <alignment horizontal="center" vertical="center" wrapText="1"/>
    </xf>
    <xf numFmtId="0" fontId="13" fillId="0" borderId="44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left" wrapText="1"/>
    </xf>
    <xf numFmtId="0" fontId="16" fillId="0" borderId="0" xfId="1" applyNumberFormat="1" applyFont="1" applyBorder="1" applyAlignment="1">
      <alignment horizontal="left"/>
    </xf>
    <xf numFmtId="0" fontId="6" fillId="0" borderId="0" xfId="1" applyFont="1" applyAlignment="1">
      <alignment horizontal="left"/>
    </xf>
    <xf numFmtId="0" fontId="16" fillId="0" borderId="0" xfId="1" applyNumberFormat="1" applyFont="1" applyBorder="1" applyAlignment="1">
      <alignment horizontal="left" vertical="center"/>
    </xf>
    <xf numFmtId="0" fontId="8" fillId="0" borderId="13" xfId="1" applyFont="1" applyBorder="1" applyAlignment="1">
      <alignment horizontal="center" vertical="center" wrapText="1"/>
    </xf>
    <xf numFmtId="0" fontId="9" fillId="0" borderId="14" xfId="1" applyFont="1" applyBorder="1"/>
    <xf numFmtId="0" fontId="9" fillId="0" borderId="15" xfId="1" applyFont="1" applyBorder="1"/>
    <xf numFmtId="0" fontId="16" fillId="0" borderId="108" xfId="1" applyFont="1" applyFill="1" applyBorder="1" applyAlignment="1">
      <alignment horizontal="center" vertical="center" wrapText="1"/>
    </xf>
    <xf numFmtId="0" fontId="10" fillId="0" borderId="112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0" fillId="0" borderId="111" xfId="1" applyFont="1" applyFill="1" applyBorder="1" applyAlignment="1">
      <alignment horizontal="center" vertical="center" wrapText="1"/>
    </xf>
    <xf numFmtId="0" fontId="16" fillId="0" borderId="85" xfId="1" applyFont="1" applyFill="1" applyBorder="1" applyAlignment="1">
      <alignment horizontal="center" vertical="center" wrapText="1"/>
    </xf>
    <xf numFmtId="0" fontId="10" fillId="0" borderId="98" xfId="1" applyFont="1" applyFill="1" applyBorder="1" applyAlignment="1">
      <alignment horizontal="center" vertical="center" wrapText="1"/>
    </xf>
    <xf numFmtId="0" fontId="3" fillId="0" borderId="110" xfId="1" applyNumberFormat="1" applyFont="1" applyBorder="1" applyAlignment="1">
      <alignment horizontal="center" vertical="center" wrapText="1"/>
    </xf>
    <xf numFmtId="0" fontId="5" fillId="0" borderId="108" xfId="1" applyFont="1" applyBorder="1" applyAlignment="1">
      <alignment horizontal="center" vertical="center"/>
    </xf>
    <xf numFmtId="0" fontId="5" fillId="0" borderId="7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8" xfId="1" applyFont="1" applyBorder="1" applyAlignment="1">
      <alignment horizontal="center" vertical="center"/>
    </xf>
    <xf numFmtId="0" fontId="5" fillId="0" borderId="85" xfId="1" applyFont="1" applyBorder="1" applyAlignment="1">
      <alignment horizontal="center" vertical="center"/>
    </xf>
    <xf numFmtId="0" fontId="8" fillId="0" borderId="109" xfId="1" applyNumberFormat="1" applyFont="1" applyBorder="1" applyAlignment="1">
      <alignment horizontal="center" vertical="center" wrapText="1"/>
    </xf>
    <xf numFmtId="0" fontId="8" fillId="0" borderId="94" xfId="1" applyNumberFormat="1" applyFont="1" applyBorder="1" applyAlignment="1">
      <alignment horizontal="center" vertical="center"/>
    </xf>
    <xf numFmtId="0" fontId="8" fillId="0" borderId="89" xfId="1" applyNumberFormat="1" applyFont="1" applyBorder="1" applyAlignment="1">
      <alignment horizontal="center" vertical="center"/>
    </xf>
    <xf numFmtId="0" fontId="8" fillId="0" borderId="59" xfId="1" applyNumberFormat="1" applyFont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/>
    </xf>
    <xf numFmtId="0" fontId="8" fillId="0" borderId="117" xfId="1" applyNumberFormat="1" applyFont="1" applyBorder="1" applyAlignment="1">
      <alignment horizontal="center" vertical="center"/>
    </xf>
    <xf numFmtId="49" fontId="13" fillId="0" borderId="48" xfId="1" applyNumberFormat="1" applyFont="1" applyFill="1" applyBorder="1" applyAlignment="1">
      <alignment horizontal="center" vertical="center" textRotation="90"/>
    </xf>
    <xf numFmtId="49" fontId="13" fillId="0" borderId="3" xfId="1" applyNumberFormat="1" applyFont="1" applyFill="1" applyBorder="1" applyAlignment="1">
      <alignment horizontal="center" vertical="center" textRotation="90"/>
    </xf>
    <xf numFmtId="49" fontId="13" fillId="0" borderId="114" xfId="1" applyNumberFormat="1" applyFont="1" applyFill="1" applyBorder="1" applyAlignment="1">
      <alignment horizontal="center" vertical="center" textRotation="90"/>
    </xf>
    <xf numFmtId="0" fontId="13" fillId="0" borderId="49" xfId="1" applyNumberFormat="1" applyFont="1" applyFill="1" applyBorder="1" applyAlignment="1">
      <alignment horizontal="center" textRotation="90" wrapText="1"/>
    </xf>
    <xf numFmtId="0" fontId="13" fillId="0" borderId="88" xfId="1" applyNumberFormat="1" applyFont="1" applyFill="1" applyBorder="1" applyAlignment="1">
      <alignment horizontal="center" textRotation="90" wrapText="1"/>
    </xf>
    <xf numFmtId="0" fontId="13" fillId="0" borderId="115" xfId="1" applyNumberFormat="1" applyFont="1" applyFill="1" applyBorder="1" applyAlignment="1">
      <alignment horizontal="center" textRotation="90" wrapText="1"/>
    </xf>
    <xf numFmtId="0" fontId="2" fillId="0" borderId="60" xfId="1" applyFont="1" applyBorder="1" applyAlignment="1">
      <alignment horizontal="center" vertical="center" textRotation="90"/>
    </xf>
    <xf numFmtId="0" fontId="2" fillId="0" borderId="41" xfId="1" applyFont="1" applyBorder="1" applyAlignment="1">
      <alignment horizontal="center" vertical="center" textRotation="90"/>
    </xf>
    <xf numFmtId="0" fontId="2" fillId="0" borderId="104" xfId="1" applyFont="1" applyBorder="1" applyAlignment="1">
      <alignment horizontal="center" vertical="center" textRotation="90"/>
    </xf>
    <xf numFmtId="0" fontId="19" fillId="0" borderId="26" xfId="1" applyFont="1" applyBorder="1" applyAlignment="1">
      <alignment horizontal="left" vertical="center" wrapText="1"/>
    </xf>
    <xf numFmtId="0" fontId="19" fillId="0" borderId="27" xfId="1" applyFont="1" applyBorder="1" applyAlignment="1">
      <alignment horizontal="left" vertical="center" wrapText="1"/>
    </xf>
    <xf numFmtId="0" fontId="21" fillId="0" borderId="28" xfId="1" applyFont="1" applyBorder="1" applyAlignment="1">
      <alignment horizontal="left" vertical="center" wrapText="1"/>
    </xf>
    <xf numFmtId="0" fontId="17" fillId="0" borderId="42" xfId="1" applyFont="1" applyFill="1" applyBorder="1" applyAlignment="1" applyProtection="1">
      <alignment horizontal="center" vertical="center"/>
    </xf>
    <xf numFmtId="0" fontId="13" fillId="0" borderId="45" xfId="1" applyNumberFormat="1" applyFont="1" applyFill="1" applyBorder="1" applyAlignment="1">
      <alignment horizontal="center" vertical="center" wrapText="1"/>
    </xf>
    <xf numFmtId="0" fontId="13" fillId="0" borderId="19" xfId="1" applyNumberFormat="1" applyFont="1" applyFill="1" applyBorder="1" applyAlignment="1">
      <alignment horizontal="center" vertical="center" wrapText="1"/>
    </xf>
    <xf numFmtId="0" fontId="20" fillId="0" borderId="26" xfId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0" fontId="18" fillId="0" borderId="32" xfId="1" applyFont="1" applyFill="1" applyBorder="1" applyAlignment="1">
      <alignment horizontal="center" vertical="center"/>
    </xf>
    <xf numFmtId="0" fontId="21" fillId="0" borderId="4" xfId="1" applyFont="1" applyFill="1" applyBorder="1" applyAlignment="1"/>
    <xf numFmtId="0" fontId="21" fillId="0" borderId="5" xfId="1" applyFont="1" applyFill="1" applyBorder="1" applyAlignment="1"/>
    <xf numFmtId="0" fontId="13" fillId="0" borderId="44" xfId="1" applyNumberFormat="1" applyFont="1" applyBorder="1" applyAlignment="1">
      <alignment horizontal="center" vertical="center" textRotation="90"/>
    </xf>
    <xf numFmtId="0" fontId="13" fillId="0" borderId="90" xfId="1" applyNumberFormat="1" applyFont="1" applyBorder="1" applyAlignment="1">
      <alignment horizontal="center" vertical="center" textRotation="90"/>
    </xf>
    <xf numFmtId="0" fontId="13" fillId="0" borderId="118" xfId="1" applyNumberFormat="1" applyFont="1" applyBorder="1" applyAlignment="1">
      <alignment horizontal="center" vertical="center" textRotation="90"/>
    </xf>
    <xf numFmtId="0" fontId="19" fillId="0" borderId="20" xfId="1" applyFont="1" applyBorder="1" applyAlignment="1">
      <alignment horizontal="left" vertical="center" wrapText="1"/>
    </xf>
    <xf numFmtId="0" fontId="19" fillId="0" borderId="21" xfId="1" applyFont="1" applyBorder="1" applyAlignment="1">
      <alignment horizontal="left" vertical="center"/>
    </xf>
    <xf numFmtId="0" fontId="21" fillId="0" borderId="22" xfId="1" applyFont="1" applyBorder="1" applyAlignment="1">
      <alignment horizontal="left" vertical="center"/>
    </xf>
    <xf numFmtId="0" fontId="19" fillId="0" borderId="18" xfId="1" applyNumberFormat="1" applyFont="1" applyBorder="1" applyAlignment="1">
      <alignment horizontal="left" vertical="center" wrapText="1" shrinkToFit="1"/>
    </xf>
    <xf numFmtId="0" fontId="21" fillId="0" borderId="21" xfId="1" applyFont="1" applyBorder="1" applyAlignment="1">
      <alignment horizontal="left" vertical="center" shrinkToFit="1"/>
    </xf>
    <xf numFmtId="0" fontId="21" fillId="0" borderId="22" xfId="1" applyFont="1" applyBorder="1" applyAlignment="1">
      <alignment horizontal="left" vertical="center" shrinkToFit="1"/>
    </xf>
    <xf numFmtId="0" fontId="13" fillId="0" borderId="18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vertical="center"/>
    </xf>
    <xf numFmtId="0" fontId="12" fillId="0" borderId="22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49" xfId="1" applyNumberFormat="1" applyFont="1" applyBorder="1" applyAlignment="1">
      <alignment horizontal="center" vertical="center" textRotation="90" wrapText="1"/>
    </xf>
    <xf numFmtId="0" fontId="13" fillId="0" borderId="88" xfId="1" applyNumberFormat="1" applyFont="1" applyBorder="1" applyAlignment="1">
      <alignment horizontal="center" vertical="center" textRotation="90" wrapText="1"/>
    </xf>
    <xf numFmtId="0" fontId="13" fillId="0" borderId="115" xfId="1" applyNumberFormat="1" applyFont="1" applyBorder="1" applyAlignment="1">
      <alignment horizontal="center" vertical="center" textRotation="90" wrapText="1"/>
    </xf>
    <xf numFmtId="0" fontId="13" fillId="0" borderId="27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textRotation="90" wrapText="1"/>
    </xf>
    <xf numFmtId="0" fontId="13" fillId="0" borderId="32" xfId="1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center" vertical="top" wrapText="1"/>
    </xf>
    <xf numFmtId="0" fontId="17" fillId="0" borderId="0" xfId="1" applyNumberFormat="1" applyFont="1" applyFill="1" applyBorder="1" applyAlignment="1" applyProtection="1">
      <alignment horizontal="left" vertical="top" wrapText="1"/>
    </xf>
    <xf numFmtId="0" fontId="13" fillId="0" borderId="24" xfId="1" applyFont="1" applyFill="1" applyBorder="1" applyAlignment="1">
      <alignment horizontal="center" vertical="center" textRotation="90" wrapText="1"/>
    </xf>
    <xf numFmtId="0" fontId="13" fillId="0" borderId="30" xfId="1" applyFont="1" applyFill="1" applyBorder="1" applyAlignment="1">
      <alignment horizontal="center" vertical="center" textRotation="90" wrapText="1"/>
    </xf>
    <xf numFmtId="0" fontId="13" fillId="0" borderId="25" xfId="1" applyNumberFormat="1" applyFont="1" applyBorder="1" applyAlignment="1">
      <alignment horizontal="center" vertical="center"/>
    </xf>
    <xf numFmtId="0" fontId="13" fillId="0" borderId="2" xfId="1" applyNumberFormat="1" applyFont="1" applyBorder="1" applyAlignment="1">
      <alignment horizontal="center" vertical="center"/>
    </xf>
    <xf numFmtId="0" fontId="13" fillId="0" borderId="116" xfId="1" applyNumberFormat="1" applyFont="1" applyBorder="1" applyAlignment="1">
      <alignment horizontal="center" vertical="center"/>
    </xf>
    <xf numFmtId="0" fontId="8" fillId="0" borderId="108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49" fontId="8" fillId="0" borderId="109" xfId="1" applyNumberFormat="1" applyFont="1" applyFill="1" applyBorder="1" applyAlignment="1">
      <alignment horizontal="center" vertical="center" wrapText="1"/>
    </xf>
    <xf numFmtId="49" fontId="8" fillId="0" borderId="108" xfId="1" applyNumberFormat="1" applyFont="1" applyFill="1" applyBorder="1" applyAlignment="1">
      <alignment horizontal="center" vertical="center"/>
    </xf>
    <xf numFmtId="49" fontId="8" fillId="0" borderId="89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8" fillId="0" borderId="17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wrapText="1"/>
    </xf>
    <xf numFmtId="0" fontId="13" fillId="0" borderId="24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49" fontId="16" fillId="0" borderId="0" xfId="1" applyNumberFormat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89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109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49" fontId="7" fillId="0" borderId="124" xfId="1" applyNumberFormat="1" applyFont="1" applyBorder="1" applyAlignment="1">
      <alignment horizontal="center" vertical="center" wrapText="1"/>
    </xf>
    <xf numFmtId="49" fontId="7" fillId="0" borderId="63" xfId="1" applyNumberFormat="1" applyFont="1" applyBorder="1" applyAlignment="1">
      <alignment horizontal="center" vertical="center" wrapText="1"/>
    </xf>
    <xf numFmtId="0" fontId="14" fillId="0" borderId="139" xfId="1" applyFont="1" applyBorder="1" applyAlignment="1">
      <alignment horizontal="center" vertical="center" wrapText="1"/>
    </xf>
    <xf numFmtId="0" fontId="14" fillId="0" borderId="140" xfId="1" applyFont="1" applyBorder="1" applyAlignment="1">
      <alignment horizontal="center" vertical="center" wrapText="1"/>
    </xf>
    <xf numFmtId="0" fontId="14" fillId="0" borderId="141" xfId="1" applyFont="1" applyBorder="1" applyAlignment="1">
      <alignment horizontal="center" vertical="center" wrapText="1"/>
    </xf>
    <xf numFmtId="49" fontId="14" fillId="0" borderId="62" xfId="1" applyNumberFormat="1" applyFont="1" applyBorder="1" applyAlignment="1">
      <alignment horizontal="center" vertical="center" wrapText="1"/>
    </xf>
    <xf numFmtId="0" fontId="6" fillId="0" borderId="62" xfId="1" applyFont="1" applyBorder="1" applyAlignment="1">
      <alignment horizontal="center" vertical="center" wrapText="1"/>
    </xf>
    <xf numFmtId="0" fontId="6" fillId="0" borderId="83" xfId="1" applyFont="1" applyBorder="1" applyAlignment="1">
      <alignment horizontal="center" vertical="center" wrapText="1"/>
    </xf>
    <xf numFmtId="49" fontId="7" fillId="0" borderId="66" xfId="1" applyNumberFormat="1" applyFont="1" applyBorder="1" applyAlignment="1">
      <alignment horizontal="center" vertical="center" wrapText="1"/>
    </xf>
    <xf numFmtId="49" fontId="7" fillId="0" borderId="67" xfId="1" applyNumberFormat="1" applyFont="1" applyBorder="1" applyAlignment="1">
      <alignment horizontal="center" vertical="center" wrapText="1"/>
    </xf>
    <xf numFmtId="49" fontId="7" fillId="0" borderId="74" xfId="1" applyNumberFormat="1" applyFont="1" applyBorder="1" applyAlignment="1">
      <alignment horizontal="center" vertical="center" wrapText="1"/>
    </xf>
    <xf numFmtId="49" fontId="7" fillId="0" borderId="78" xfId="1" applyNumberFormat="1" applyFont="1" applyBorder="1" applyAlignment="1">
      <alignment horizontal="center" vertical="center" wrapText="1"/>
    </xf>
    <xf numFmtId="0" fontId="7" fillId="0" borderId="109" xfId="1" applyFont="1" applyBorder="1" applyAlignment="1">
      <alignment horizontal="center" vertical="center" wrapText="1"/>
    </xf>
    <xf numFmtId="0" fontId="7" fillId="0" borderId="108" xfId="1" applyFont="1" applyBorder="1" applyAlignment="1">
      <alignment horizontal="center" vertical="center" wrapText="1"/>
    </xf>
    <xf numFmtId="0" fontId="7" fillId="0" borderId="94" xfId="1" applyFont="1" applyBorder="1" applyAlignment="1">
      <alignment horizontal="center" vertical="center" wrapText="1"/>
    </xf>
    <xf numFmtId="0" fontId="7" fillId="0" borderId="8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7" fillId="0" borderId="122" xfId="1" applyFont="1" applyBorder="1" applyAlignment="1">
      <alignment horizontal="center" vertical="center" wrapText="1"/>
    </xf>
    <xf numFmtId="49" fontId="19" fillId="0" borderId="52" xfId="1" applyNumberFormat="1" applyFont="1" applyFill="1" applyBorder="1" applyAlignment="1">
      <alignment horizontal="center" vertical="center"/>
    </xf>
    <xf numFmtId="0" fontId="21" fillId="0" borderId="52" xfId="1" applyFont="1" applyFill="1" applyBorder="1" applyAlignment="1">
      <alignment horizontal="center" vertical="center"/>
    </xf>
    <xf numFmtId="0" fontId="21" fillId="0" borderId="53" xfId="1" applyFont="1" applyFill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center" vertical="center"/>
    </xf>
    <xf numFmtId="0" fontId="2" fillId="0" borderId="28" xfId="1" applyNumberFormat="1" applyFont="1" applyFill="1" applyBorder="1" applyAlignment="1">
      <alignment horizontal="center" vertical="center"/>
    </xf>
    <xf numFmtId="49" fontId="25" fillId="0" borderId="0" xfId="1" applyNumberFormat="1" applyFont="1" applyBorder="1" applyAlignment="1">
      <alignment horizontal="left" vertical="justify"/>
    </xf>
    <xf numFmtId="0" fontId="12" fillId="0" borderId="0" xfId="1" applyFont="1" applyAlignment="1"/>
    <xf numFmtId="0" fontId="8" fillId="0" borderId="0" xfId="1" applyFont="1" applyBorder="1" applyAlignment="1">
      <alignment horizontal="center" vertical="center" textRotation="90"/>
    </xf>
    <xf numFmtId="0" fontId="11" fillId="0" borderId="0" xfId="1" applyFont="1" applyBorder="1" applyAlignment="1">
      <alignment horizontal="left" vertical="top"/>
    </xf>
    <xf numFmtId="0" fontId="13" fillId="0" borderId="109" xfId="1" applyNumberFormat="1" applyFont="1" applyBorder="1" applyAlignment="1">
      <alignment horizontal="center" vertical="center"/>
    </xf>
    <xf numFmtId="0" fontId="13" fillId="0" borderId="108" xfId="1" applyNumberFormat="1" applyFont="1" applyBorder="1" applyAlignment="1">
      <alignment horizontal="center" vertical="center"/>
    </xf>
    <xf numFmtId="0" fontId="12" fillId="0" borderId="108" xfId="1" applyFont="1" applyBorder="1" applyAlignment="1">
      <alignment horizontal="center" vertical="center"/>
    </xf>
    <xf numFmtId="0" fontId="13" fillId="0" borderId="89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3" fillId="0" borderId="8" xfId="1" applyNumberFormat="1" applyFont="1" applyBorder="1" applyAlignment="1">
      <alignment horizontal="center" vertical="center"/>
    </xf>
    <xf numFmtId="0" fontId="13" fillId="0" borderId="54" xfId="1" applyNumberFormat="1" applyFont="1" applyBorder="1" applyAlignment="1">
      <alignment horizontal="center" vertical="center"/>
    </xf>
    <xf numFmtId="0" fontId="12" fillId="0" borderId="54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49" fontId="7" fillId="0" borderId="13" xfId="1" applyNumberFormat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94" xfId="1" applyNumberFormat="1" applyFont="1" applyBorder="1" applyAlignment="1">
      <alignment horizontal="center" vertical="center"/>
    </xf>
    <xf numFmtId="0" fontId="7" fillId="0" borderId="59" xfId="1" applyNumberFormat="1" applyFont="1" applyBorder="1" applyAlignment="1">
      <alignment horizontal="center" vertical="center"/>
    </xf>
    <xf numFmtId="0" fontId="7" fillId="0" borderId="122" xfId="1" applyNumberFormat="1" applyFont="1" applyBorder="1" applyAlignment="1">
      <alignment horizontal="center" vertical="center"/>
    </xf>
    <xf numFmtId="49" fontId="7" fillId="0" borderId="20" xfId="1" applyNumberFormat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 wrapText="1"/>
    </xf>
    <xf numFmtId="49" fontId="7" fillId="0" borderId="37" xfId="1" applyNumberFormat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14" fillId="0" borderId="37" xfId="1" applyNumberFormat="1" applyFont="1" applyBorder="1" applyAlignment="1">
      <alignment horizontal="center" vertical="center" wrapText="1"/>
    </xf>
    <xf numFmtId="0" fontId="14" fillId="0" borderId="38" xfId="1" applyNumberFormat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top"/>
    </xf>
    <xf numFmtId="0" fontId="13" fillId="0" borderId="10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17" xfId="1" applyFont="1" applyFill="1" applyBorder="1" applyAlignment="1">
      <alignment horizontal="left" vertical="center" wrapText="1"/>
    </xf>
    <xf numFmtId="0" fontId="7" fillId="0" borderId="26" xfId="1" applyFont="1" applyFill="1" applyBorder="1" applyAlignment="1">
      <alignment horizontal="left" vertical="center"/>
    </xf>
    <xf numFmtId="0" fontId="7" fillId="0" borderId="27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7" fillId="0" borderId="23" xfId="1" applyNumberFormat="1" applyFont="1" applyFill="1" applyBorder="1" applyAlignment="1">
      <alignment horizontal="center" vertical="center" wrapText="1" shrinkToFit="1"/>
    </xf>
    <xf numFmtId="0" fontId="7" fillId="0" borderId="2" xfId="1" applyNumberFormat="1" applyFont="1" applyFill="1" applyBorder="1" applyAlignment="1">
      <alignment horizontal="center" vertical="center" wrapText="1" shrinkToFit="1"/>
    </xf>
    <xf numFmtId="0" fontId="7" fillId="0" borderId="116" xfId="1" applyNumberFormat="1" applyFont="1" applyFill="1" applyBorder="1" applyAlignment="1">
      <alignment horizontal="center" vertical="center" wrapText="1" shrinkToFit="1"/>
    </xf>
    <xf numFmtId="0" fontId="7" fillId="0" borderId="10" xfId="1" applyNumberFormat="1" applyFont="1" applyFill="1" applyBorder="1" applyAlignment="1">
      <alignment horizontal="center" vertical="center" wrapText="1" shrinkToFit="1"/>
    </xf>
    <xf numFmtId="0" fontId="7" fillId="0" borderId="16" xfId="1" applyNumberFormat="1" applyFont="1" applyFill="1" applyBorder="1" applyAlignment="1">
      <alignment horizontal="center" vertical="center" wrapText="1" shrinkToFit="1"/>
    </xf>
    <xf numFmtId="0" fontId="7" fillId="0" borderId="138" xfId="1" applyNumberFormat="1" applyFont="1" applyFill="1" applyBorder="1" applyAlignment="1">
      <alignment horizontal="center" vertical="center" wrapText="1" shrinkToFit="1"/>
    </xf>
    <xf numFmtId="0" fontId="11" fillId="0" borderId="110" xfId="1" applyNumberFormat="1" applyFont="1" applyBorder="1" applyAlignment="1">
      <alignment horizontal="center" vertical="center" wrapText="1"/>
    </xf>
    <xf numFmtId="0" fontId="9" fillId="0" borderId="108" xfId="1" applyFont="1" applyBorder="1" applyAlignment="1">
      <alignment horizontal="center" vertical="center"/>
    </xf>
    <xf numFmtId="0" fontId="9" fillId="0" borderId="7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8" xfId="1" applyFont="1" applyBorder="1" applyAlignment="1">
      <alignment horizontal="center" vertical="center"/>
    </xf>
    <xf numFmtId="0" fontId="9" fillId="0" borderId="85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 wrapText="1"/>
    </xf>
    <xf numFmtId="0" fontId="8" fillId="0" borderId="67" xfId="1" applyNumberFormat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8" fillId="0" borderId="113" xfId="1" applyFont="1" applyFill="1" applyBorder="1" applyAlignment="1" applyProtection="1">
      <alignment horizontal="center" vertical="center"/>
    </xf>
    <xf numFmtId="0" fontId="8" fillId="0" borderId="39" xfId="1" applyFont="1" applyFill="1" applyBorder="1" applyAlignment="1" applyProtection="1">
      <alignment horizontal="center" vertical="center"/>
    </xf>
    <xf numFmtId="0" fontId="8" fillId="0" borderId="42" xfId="1" applyFont="1" applyFill="1" applyBorder="1" applyAlignment="1" applyProtection="1">
      <alignment horizontal="center" vertical="center"/>
    </xf>
    <xf numFmtId="0" fontId="8" fillId="0" borderId="113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11" fillId="0" borderId="113" xfId="1" applyFont="1" applyBorder="1" applyAlignment="1">
      <alignment horizontal="right" vertical="center" shrinkToFit="1"/>
    </xf>
    <xf numFmtId="0" fontId="12" fillId="0" borderId="39" xfId="1" applyFont="1" applyBorder="1" applyAlignment="1">
      <alignment vertical="center"/>
    </xf>
    <xf numFmtId="0" fontId="12" fillId="0" borderId="42" xfId="1" applyFont="1" applyBorder="1" applyAlignment="1">
      <alignment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horizontal="center" vertical="center"/>
    </xf>
    <xf numFmtId="0" fontId="2" fillId="0" borderId="32" xfId="1" applyNumberFormat="1" applyFont="1" applyFill="1" applyBorder="1" applyAlignment="1">
      <alignment horizontal="left" vertical="center" wrapText="1" shrinkToFit="1"/>
    </xf>
    <xf numFmtId="0" fontId="2" fillId="0" borderId="4" xfId="1" applyNumberFormat="1" applyFont="1" applyFill="1" applyBorder="1" applyAlignment="1">
      <alignment horizontal="left" vertical="center" wrapText="1" shrinkToFit="1"/>
    </xf>
    <xf numFmtId="0" fontId="2" fillId="0" borderId="5" xfId="1" applyNumberFormat="1" applyFont="1" applyFill="1" applyBorder="1" applyAlignment="1">
      <alignment horizontal="left" vertical="center" wrapText="1" shrinkToFit="1"/>
    </xf>
    <xf numFmtId="0" fontId="8" fillId="0" borderId="113" xfId="1" applyFont="1" applyBorder="1" applyAlignment="1" applyProtection="1">
      <alignment horizontal="right" vertical="center"/>
    </xf>
    <xf numFmtId="0" fontId="8" fillId="0" borderId="39" xfId="1" applyFont="1" applyBorder="1" applyAlignment="1" applyProtection="1">
      <alignment horizontal="right" vertical="center"/>
    </xf>
    <xf numFmtId="0" fontId="8" fillId="0" borderId="42" xfId="1" applyFont="1" applyBorder="1" applyAlignment="1" applyProtection="1">
      <alignment horizontal="right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left" vertical="center"/>
    </xf>
    <xf numFmtId="0" fontId="8" fillId="0" borderId="113" xfId="1" applyFont="1" applyBorder="1" applyAlignment="1">
      <alignment horizontal="center" vertical="center" wrapText="1"/>
    </xf>
    <xf numFmtId="0" fontId="28" fillId="0" borderId="39" xfId="1" applyFont="1" applyBorder="1"/>
    <xf numFmtId="0" fontId="28" fillId="0" borderId="42" xfId="1" applyFont="1" applyBorder="1"/>
    <xf numFmtId="0" fontId="29" fillId="0" borderId="113" xfId="1" applyFont="1" applyFill="1" applyBorder="1" applyAlignment="1">
      <alignment horizontal="center" vertical="center"/>
    </xf>
    <xf numFmtId="0" fontId="29" fillId="0" borderId="39" xfId="1" applyFont="1" applyFill="1" applyBorder="1" applyAlignment="1">
      <alignment horizontal="center" vertical="center"/>
    </xf>
    <xf numFmtId="0" fontId="29" fillId="0" borderId="42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14" fillId="0" borderId="89" xfId="1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0" fontId="6" fillId="0" borderId="59" xfId="1" applyFont="1" applyFill="1" applyBorder="1" applyAlignment="1"/>
    <xf numFmtId="0" fontId="13" fillId="0" borderId="0" xfId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0" fontId="13" fillId="0" borderId="43" xfId="1" applyFont="1" applyFill="1" applyBorder="1" applyAlignment="1">
      <alignment horizontal="center" vertical="center" wrapText="1"/>
    </xf>
    <xf numFmtId="0" fontId="13" fillId="0" borderId="46" xfId="1" applyFont="1" applyFill="1" applyBorder="1" applyAlignment="1">
      <alignment horizontal="center" vertical="center" wrapText="1"/>
    </xf>
    <xf numFmtId="0" fontId="13" fillId="0" borderId="123" xfId="1" applyFont="1" applyFill="1" applyBorder="1" applyAlignment="1">
      <alignment horizontal="center" vertical="center" wrapText="1"/>
    </xf>
    <xf numFmtId="0" fontId="13" fillId="0" borderId="47" xfId="1" applyFont="1" applyFill="1" applyBorder="1" applyAlignment="1">
      <alignment horizontal="center" vertical="center" textRotation="90" wrapText="1"/>
    </xf>
    <xf numFmtId="0" fontId="13" fillId="0" borderId="104" xfId="1" applyFont="1" applyFill="1" applyBorder="1" applyAlignment="1">
      <alignment horizontal="center" vertical="center" textRotation="90" wrapText="1"/>
    </xf>
    <xf numFmtId="0" fontId="13" fillId="0" borderId="10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3" fillId="0" borderId="60" xfId="1" applyFont="1" applyFill="1" applyBorder="1" applyAlignment="1">
      <alignment horizontal="center" vertical="center" textRotation="90" wrapText="1"/>
    </xf>
    <xf numFmtId="0" fontId="11" fillId="0" borderId="108" xfId="1" applyFont="1" applyFill="1" applyBorder="1" applyAlignment="1">
      <alignment horizontal="center" vertical="center" wrapText="1"/>
    </xf>
    <xf numFmtId="0" fontId="9" fillId="0" borderId="112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9" fillId="0" borderId="111" xfId="1" applyFont="1" applyFill="1" applyBorder="1" applyAlignment="1">
      <alignment horizontal="center" vertical="center" wrapText="1"/>
    </xf>
    <xf numFmtId="0" fontId="11" fillId="0" borderId="85" xfId="1" applyFont="1" applyFill="1" applyBorder="1" applyAlignment="1">
      <alignment horizontal="center" vertical="center" wrapText="1"/>
    </xf>
    <xf numFmtId="0" fontId="9" fillId="0" borderId="98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38" xfId="1" applyFont="1" applyFill="1" applyBorder="1" applyAlignment="1">
      <alignment horizontal="center" vertical="center"/>
    </xf>
    <xf numFmtId="0" fontId="8" fillId="0" borderId="100" xfId="1" applyNumberFormat="1" applyFont="1" applyFill="1" applyBorder="1" applyAlignment="1">
      <alignment horizontal="center" vertical="center" textRotation="90" wrapText="1"/>
    </xf>
    <xf numFmtId="0" fontId="8" fillId="0" borderId="119" xfId="1" applyNumberFormat="1" applyFont="1" applyFill="1" applyBorder="1" applyAlignment="1">
      <alignment horizontal="center" vertical="center" textRotation="90" wrapText="1"/>
    </xf>
    <xf numFmtId="0" fontId="8" fillId="0" borderId="120" xfId="1" applyNumberFormat="1" applyFont="1" applyFill="1" applyBorder="1" applyAlignment="1">
      <alignment horizontal="center" vertical="center" textRotation="90" wrapText="1"/>
    </xf>
    <xf numFmtId="0" fontId="12" fillId="0" borderId="16" xfId="1" applyFont="1" applyFill="1" applyBorder="1" applyAlignment="1">
      <alignment vertical="center"/>
    </xf>
    <xf numFmtId="0" fontId="12" fillId="0" borderId="138" xfId="1" applyFont="1" applyFill="1" applyBorder="1" applyAlignment="1">
      <alignment vertical="center"/>
    </xf>
    <xf numFmtId="49" fontId="8" fillId="0" borderId="94" xfId="1" applyNumberFormat="1" applyFont="1" applyFill="1" applyBorder="1" applyAlignment="1">
      <alignment horizontal="center" vertical="center"/>
    </xf>
    <xf numFmtId="49" fontId="8" fillId="0" borderId="59" xfId="1" applyNumberFormat="1" applyFont="1" applyFill="1" applyBorder="1" applyAlignment="1">
      <alignment horizontal="center" vertical="center"/>
    </xf>
    <xf numFmtId="49" fontId="8" fillId="0" borderId="117" xfId="1" applyNumberFormat="1" applyFont="1" applyFill="1" applyBorder="1" applyAlignment="1">
      <alignment horizontal="center" vertical="center"/>
    </xf>
    <xf numFmtId="49" fontId="13" fillId="0" borderId="49" xfId="1" applyNumberFormat="1" applyFont="1" applyFill="1" applyBorder="1" applyAlignment="1">
      <alignment horizontal="center" vertical="center" textRotation="90" wrapText="1"/>
    </xf>
    <xf numFmtId="49" fontId="13" fillId="0" borderId="88" xfId="1" applyNumberFormat="1" applyFont="1" applyFill="1" applyBorder="1" applyAlignment="1">
      <alignment horizontal="center" vertical="center" textRotation="90" wrapText="1"/>
    </xf>
    <xf numFmtId="49" fontId="13" fillId="0" borderId="115" xfId="1" applyNumberFormat="1" applyFont="1" applyFill="1" applyBorder="1" applyAlignment="1">
      <alignment horizontal="center" vertical="center" textRotation="90" wrapText="1"/>
    </xf>
    <xf numFmtId="0" fontId="10" fillId="0" borderId="1" xfId="1" applyFont="1" applyBorder="1" applyAlignment="1">
      <alignment horizontal="left"/>
    </xf>
    <xf numFmtId="0" fontId="11" fillId="0" borderId="0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center" vertical="center"/>
    </xf>
    <xf numFmtId="0" fontId="17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left" vertical="center"/>
    </xf>
    <xf numFmtId="0" fontId="19" fillId="0" borderId="23" xfId="1" applyNumberFormat="1" applyFont="1" applyBorder="1" applyAlignment="1">
      <alignment horizontal="center" vertical="center" wrapText="1" shrinkToFit="1"/>
    </xf>
    <xf numFmtId="0" fontId="19" fillId="0" borderId="2" xfId="1" applyNumberFormat="1" applyFont="1" applyBorder="1" applyAlignment="1">
      <alignment horizontal="center" vertical="center" wrapText="1" shrinkToFit="1"/>
    </xf>
    <xf numFmtId="0" fontId="19" fillId="0" borderId="24" xfId="1" applyNumberFormat="1" applyFont="1" applyBorder="1" applyAlignment="1">
      <alignment horizontal="center" vertical="center" wrapText="1" shrinkToFit="1"/>
    </xf>
    <xf numFmtId="0" fontId="19" fillId="0" borderId="43" xfId="1" applyNumberFormat="1" applyFont="1" applyBorder="1" applyAlignment="1">
      <alignment horizontal="center" vertical="center" wrapText="1" shrinkToFit="1"/>
    </xf>
    <xf numFmtId="0" fontId="19" fillId="0" borderId="46" xfId="1" applyNumberFormat="1" applyFont="1" applyBorder="1" applyAlignment="1">
      <alignment horizontal="center" vertical="center" wrapText="1" shrinkToFit="1"/>
    </xf>
    <xf numFmtId="0" fontId="19" fillId="0" borderId="44" xfId="1" applyNumberFormat="1" applyFont="1" applyBorder="1" applyAlignment="1">
      <alignment horizontal="center" vertical="center" wrapText="1" shrinkToFit="1"/>
    </xf>
    <xf numFmtId="0" fontId="14" fillId="0" borderId="94" xfId="1" applyNumberFormat="1" applyFont="1" applyBorder="1" applyAlignment="1">
      <alignment horizontal="center" vertical="center"/>
    </xf>
    <xf numFmtId="0" fontId="14" fillId="0" borderId="59" xfId="1" applyNumberFormat="1" applyFont="1" applyBorder="1" applyAlignment="1">
      <alignment horizontal="center" vertical="center"/>
    </xf>
    <xf numFmtId="0" fontId="14" fillId="0" borderId="122" xfId="1" applyNumberFormat="1" applyFont="1" applyBorder="1" applyAlignment="1">
      <alignment horizontal="center" vertical="center"/>
    </xf>
    <xf numFmtId="49" fontId="18" fillId="0" borderId="20" xfId="1" applyNumberFormat="1" applyFont="1" applyFill="1" applyBorder="1" applyAlignment="1">
      <alignment horizontal="center" vertical="center" wrapText="1"/>
    </xf>
    <xf numFmtId="0" fontId="18" fillId="0" borderId="47" xfId="1" applyFont="1" applyFill="1" applyBorder="1" applyAlignment="1">
      <alignment horizontal="center" vertical="center" wrapText="1"/>
    </xf>
    <xf numFmtId="49" fontId="14" fillId="0" borderId="62" xfId="1" applyNumberFormat="1" applyFont="1" applyBorder="1" applyAlignment="1">
      <alignment horizontal="center" vertical="justify" wrapText="1"/>
    </xf>
    <xf numFmtId="0" fontId="6" fillId="0" borderId="62" xfId="1" applyFont="1" applyBorder="1" applyAlignment="1">
      <alignment horizontal="center" vertical="justify" wrapText="1"/>
    </xf>
    <xf numFmtId="0" fontId="18" fillId="0" borderId="109" xfId="1" applyFont="1" applyFill="1" applyBorder="1" applyAlignment="1">
      <alignment horizontal="center" vertical="center" wrapText="1"/>
    </xf>
    <xf numFmtId="0" fontId="18" fillId="0" borderId="89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49" fontId="18" fillId="0" borderId="13" xfId="1" applyNumberFormat="1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8" fillId="0" borderId="32" xfId="1" applyFont="1" applyFill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49" fontId="14" fillId="0" borderId="67" xfId="1" applyNumberFormat="1" applyFont="1" applyBorder="1" applyAlignment="1">
      <alignment horizontal="center" vertical="center" wrapText="1"/>
    </xf>
    <xf numFmtId="49" fontId="14" fillId="0" borderId="74" xfId="1" applyNumberFormat="1" applyFont="1" applyBorder="1" applyAlignment="1">
      <alignment horizontal="center" vertical="center" wrapText="1"/>
    </xf>
    <xf numFmtId="49" fontId="14" fillId="0" borderId="78" xfId="1" applyNumberFormat="1" applyFont="1" applyBorder="1" applyAlignment="1">
      <alignment horizontal="center" vertical="center" wrapText="1"/>
    </xf>
    <xf numFmtId="0" fontId="14" fillId="0" borderId="109" xfId="1" applyFont="1" applyBorder="1" applyAlignment="1">
      <alignment horizontal="center" vertical="center" wrapText="1"/>
    </xf>
    <xf numFmtId="0" fontId="14" fillId="0" borderId="108" xfId="1" applyFont="1" applyBorder="1" applyAlignment="1">
      <alignment horizontal="center" vertical="center" wrapText="1"/>
    </xf>
    <xf numFmtId="0" fontId="14" fillId="0" borderId="94" xfId="1" applyFont="1" applyBorder="1" applyAlignment="1">
      <alignment horizontal="center" vertical="center" wrapText="1"/>
    </xf>
    <xf numFmtId="0" fontId="14" fillId="0" borderId="89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59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54" xfId="1" applyFont="1" applyBorder="1" applyAlignment="1">
      <alignment horizontal="center" vertical="center" wrapText="1"/>
    </xf>
    <xf numFmtId="0" fontId="14" fillId="0" borderId="122" xfId="1" applyFont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18" fillId="0" borderId="23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19" fillId="0" borderId="26" xfId="1" applyNumberFormat="1" applyFont="1" applyFill="1" applyBorder="1" applyAlignment="1">
      <alignment horizontal="center" vertical="center"/>
    </xf>
    <xf numFmtId="0" fontId="19" fillId="0" borderId="27" xfId="1" applyNumberFormat="1" applyFont="1" applyFill="1" applyBorder="1" applyAlignment="1">
      <alignment horizontal="center" vertical="center"/>
    </xf>
    <xf numFmtId="0" fontId="19" fillId="0" borderId="28" xfId="1" applyNumberFormat="1" applyFont="1" applyFill="1" applyBorder="1" applyAlignment="1">
      <alignment horizontal="center" vertical="center"/>
    </xf>
    <xf numFmtId="49" fontId="19" fillId="0" borderId="0" xfId="1" applyNumberFormat="1" applyFont="1" applyBorder="1" applyAlignment="1">
      <alignment horizontal="left" vertical="center" wrapText="1"/>
    </xf>
    <xf numFmtId="0" fontId="21" fillId="0" borderId="0" xfId="1" applyFont="1" applyAlignment="1">
      <alignment horizontal="left" vertical="center"/>
    </xf>
    <xf numFmtId="0" fontId="18" fillId="0" borderId="29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21" fillId="0" borderId="33" xfId="1" applyFont="1" applyBorder="1" applyAlignment="1">
      <alignment horizontal="center" vertical="center"/>
    </xf>
    <xf numFmtId="0" fontId="19" fillId="0" borderId="52" xfId="1" applyFont="1" applyBorder="1" applyAlignment="1">
      <alignment horizontal="center" vertical="center"/>
    </xf>
    <xf numFmtId="0" fontId="21" fillId="0" borderId="52" xfId="1" applyFont="1" applyBorder="1" applyAlignment="1">
      <alignment horizontal="center" vertical="center"/>
    </xf>
    <xf numFmtId="49" fontId="14" fillId="0" borderId="13" xfId="1" applyNumberFormat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32" xfId="1" applyFont="1" applyFill="1" applyBorder="1" applyAlignment="1">
      <alignment horizontal="center" vertical="center" wrapText="1"/>
    </xf>
    <xf numFmtId="0" fontId="4" fillId="0" borderId="113" xfId="1" applyFont="1" applyBorder="1" applyAlignment="1" applyProtection="1">
      <alignment horizontal="center" wrapText="1"/>
    </xf>
    <xf numFmtId="0" fontId="4" fillId="0" borderId="39" xfId="1" applyFont="1" applyBorder="1" applyAlignment="1" applyProtection="1">
      <alignment horizontal="center" wrapText="1"/>
    </xf>
    <xf numFmtId="0" fontId="4" fillId="0" borderId="42" xfId="1" applyFont="1" applyBorder="1" applyAlignment="1" applyProtection="1">
      <alignment horizontal="center" wrapText="1"/>
    </xf>
    <xf numFmtId="0" fontId="3" fillId="0" borderId="39" xfId="1" applyFont="1" applyBorder="1" applyAlignment="1">
      <alignment horizontal="right" vertical="center" shrinkToFit="1"/>
    </xf>
    <xf numFmtId="0" fontId="3" fillId="0" borderId="42" xfId="1" applyFont="1" applyBorder="1" applyAlignment="1">
      <alignment horizontal="right" vertical="center" shrinkToFit="1"/>
    </xf>
    <xf numFmtId="0" fontId="7" fillId="0" borderId="37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textRotation="90"/>
    </xf>
    <xf numFmtId="0" fontId="3" fillId="0" borderId="0" xfId="1" applyFont="1" applyBorder="1" applyAlignment="1">
      <alignment horizontal="left" vertical="top"/>
    </xf>
    <xf numFmtId="0" fontId="30" fillId="0" borderId="13" xfId="1" applyNumberFormat="1" applyFont="1" applyFill="1" applyBorder="1" applyAlignment="1">
      <alignment horizontal="center" vertical="center"/>
    </xf>
    <xf numFmtId="0" fontId="30" fillId="0" borderId="14" xfId="1" applyNumberFormat="1" applyFont="1" applyFill="1" applyBorder="1" applyAlignment="1">
      <alignment horizontal="center" vertical="center"/>
    </xf>
    <xf numFmtId="0" fontId="30" fillId="0" borderId="15" xfId="1" applyNumberFormat="1" applyFont="1" applyFill="1" applyBorder="1" applyAlignment="1">
      <alignment horizontal="center" vertical="center"/>
    </xf>
    <xf numFmtId="0" fontId="30" fillId="0" borderId="26" xfId="1" applyNumberFormat="1" applyFont="1" applyFill="1" applyBorder="1" applyAlignment="1">
      <alignment horizontal="center" vertical="center"/>
    </xf>
    <xf numFmtId="0" fontId="30" fillId="0" borderId="27" xfId="1" applyNumberFormat="1" applyFont="1" applyFill="1" applyBorder="1" applyAlignment="1">
      <alignment horizontal="center" vertical="center"/>
    </xf>
    <xf numFmtId="0" fontId="30" fillId="0" borderId="28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27" xfId="1" applyFont="1" applyFill="1" applyBorder="1" applyAlignment="1" applyProtection="1">
      <alignment horizontal="center" vertical="center" wrapText="1"/>
    </xf>
    <xf numFmtId="0" fontId="18" fillId="0" borderId="23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18" fillId="0" borderId="109" xfId="1" applyNumberFormat="1" applyFont="1" applyBorder="1" applyAlignment="1">
      <alignment horizontal="center" vertical="center"/>
    </xf>
    <xf numFmtId="0" fontId="18" fillId="0" borderId="108" xfId="1" applyNumberFormat="1" applyFont="1" applyBorder="1" applyAlignment="1">
      <alignment horizontal="center" vertical="center"/>
    </xf>
    <xf numFmtId="0" fontId="21" fillId="0" borderId="108" xfId="1" applyFont="1" applyBorder="1" applyAlignment="1">
      <alignment horizontal="center" vertical="center"/>
    </xf>
    <xf numFmtId="0" fontId="18" fillId="0" borderId="89" xfId="1" applyNumberFormat="1" applyFont="1" applyBorder="1" applyAlignment="1">
      <alignment horizontal="center" vertical="center"/>
    </xf>
    <xf numFmtId="0" fontId="18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18" fillId="0" borderId="8" xfId="1" applyNumberFormat="1" applyFont="1" applyBorder="1" applyAlignment="1">
      <alignment horizontal="center" vertical="center"/>
    </xf>
    <xf numFmtId="0" fontId="18" fillId="0" borderId="54" xfId="1" applyNumberFormat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19" fillId="0" borderId="32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/>
    </xf>
    <xf numFmtId="0" fontId="19" fillId="0" borderId="5" xfId="1" applyNumberFormat="1" applyFont="1" applyFill="1" applyBorder="1" applyAlignment="1">
      <alignment horizontal="center" vertical="center"/>
    </xf>
    <xf numFmtId="0" fontId="19" fillId="0" borderId="25" xfId="1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9" fillId="0" borderId="116" xfId="1" applyFont="1" applyFill="1" applyBorder="1" applyAlignment="1">
      <alignment horizontal="left" vertical="center" wrapText="1"/>
    </xf>
    <xf numFmtId="0" fontId="7" fillId="0" borderId="95" xfId="1" applyNumberFormat="1" applyFont="1" applyFill="1" applyBorder="1" applyAlignment="1">
      <alignment horizontal="left" vertical="center" wrapText="1" shrinkToFit="1"/>
    </xf>
    <xf numFmtId="0" fontId="7" fillId="0" borderId="61" xfId="1" applyNumberFormat="1" applyFont="1" applyFill="1" applyBorder="1" applyAlignment="1">
      <alignment horizontal="left" vertical="center" wrapText="1" shrinkToFit="1"/>
    </xf>
    <xf numFmtId="0" fontId="7" fillId="0" borderId="92" xfId="1" applyNumberFormat="1" applyFont="1" applyFill="1" applyBorder="1" applyAlignment="1">
      <alignment horizontal="left" vertical="center" wrapText="1" shrinkToFit="1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7" fillId="0" borderId="26" xfId="1" applyFont="1" applyFill="1" applyBorder="1" applyAlignment="1">
      <alignment horizontal="left" vertical="center" wrapText="1"/>
    </xf>
    <xf numFmtId="0" fontId="7" fillId="0" borderId="27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left" vertical="center" wrapText="1"/>
    </xf>
    <xf numFmtId="0" fontId="7" fillId="0" borderId="28" xfId="1" applyFont="1" applyFill="1" applyBorder="1" applyAlignment="1">
      <alignment horizontal="left" vertical="center" wrapText="1"/>
    </xf>
    <xf numFmtId="0" fontId="8" fillId="0" borderId="109" xfId="1" applyFont="1" applyFill="1" applyBorder="1" applyAlignment="1" applyProtection="1">
      <alignment horizontal="center" vertical="center" wrapText="1"/>
    </xf>
    <xf numFmtId="0" fontId="8" fillId="0" borderId="10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54" xfId="1" applyFont="1" applyFill="1" applyBorder="1" applyAlignment="1" applyProtection="1">
      <alignment horizontal="center" vertical="center" wrapText="1"/>
    </xf>
    <xf numFmtId="0" fontId="8" fillId="0" borderId="94" xfId="1" applyFont="1" applyFill="1" applyBorder="1" applyAlignment="1" applyProtection="1">
      <alignment horizontal="center" vertical="center" wrapText="1"/>
    </xf>
    <xf numFmtId="0" fontId="8" fillId="0" borderId="122" xfId="1" applyFont="1" applyFill="1" applyBorder="1" applyAlignment="1" applyProtection="1">
      <alignment horizontal="center" vertical="center" wrapText="1"/>
    </xf>
    <xf numFmtId="0" fontId="8" fillId="0" borderId="54" xfId="1" applyFont="1" applyFill="1" applyBorder="1" applyAlignment="1" applyProtection="1">
      <alignment horizontal="center" vertical="center"/>
    </xf>
    <xf numFmtId="0" fontId="8" fillId="0" borderId="122" xfId="1" applyFont="1" applyFill="1" applyBorder="1" applyAlignment="1" applyProtection="1">
      <alignment horizontal="center" vertical="center"/>
    </xf>
    <xf numFmtId="0" fontId="19" fillId="0" borderId="29" xfId="1" applyNumberFormat="1" applyFont="1" applyBorder="1" applyAlignment="1">
      <alignment horizontal="left" vertical="center" wrapText="1" shrinkToFit="1"/>
    </xf>
    <xf numFmtId="0" fontId="19" fillId="0" borderId="33" xfId="1" applyNumberFormat="1" applyFont="1" applyBorder="1" applyAlignment="1">
      <alignment horizontal="left" vertical="center" wrapText="1" shrinkToFit="1"/>
    </xf>
    <xf numFmtId="0" fontId="19" fillId="0" borderId="102" xfId="1" applyNumberFormat="1" applyFont="1" applyBorder="1" applyAlignment="1">
      <alignment horizontal="left" vertical="center" wrapText="1" shrinkToFit="1"/>
    </xf>
    <xf numFmtId="0" fontId="3" fillId="0" borderId="39" xfId="1" applyFont="1" applyBorder="1" applyAlignment="1">
      <alignment horizontal="right" vertical="center" wrapText="1" shrinkToFit="1"/>
    </xf>
    <xf numFmtId="0" fontId="3" fillId="0" borderId="42" xfId="1" applyFont="1" applyBorder="1" applyAlignment="1">
      <alignment horizontal="right" vertical="center" wrapText="1" shrinkToFit="1"/>
    </xf>
    <xf numFmtId="0" fontId="19" fillId="0" borderId="29" xfId="1" applyFont="1" applyBorder="1" applyAlignment="1">
      <alignment vertical="center"/>
    </xf>
    <xf numFmtId="0" fontId="19" fillId="0" borderId="33" xfId="1" applyFont="1" applyBorder="1" applyAlignment="1">
      <alignment vertical="center"/>
    </xf>
    <xf numFmtId="0" fontId="19" fillId="0" borderId="30" xfId="1" applyFont="1" applyBorder="1" applyAlignment="1">
      <alignment vertical="center"/>
    </xf>
    <xf numFmtId="0" fontId="2" fillId="0" borderId="30" xfId="1" applyNumberFormat="1" applyFont="1" applyFill="1" applyBorder="1" applyAlignment="1">
      <alignment horizontal="left" vertical="center" wrapText="1" shrinkToFit="1"/>
    </xf>
    <xf numFmtId="0" fontId="12" fillId="0" borderId="4" xfId="1" applyFont="1" applyFill="1" applyBorder="1" applyAlignment="1">
      <alignment horizontal="left" vertical="center" shrinkToFit="1"/>
    </xf>
    <xf numFmtId="0" fontId="12" fillId="0" borderId="31" xfId="1" applyFont="1" applyFill="1" applyBorder="1" applyAlignment="1">
      <alignment horizontal="left" vertical="center" shrinkToFit="1"/>
    </xf>
    <xf numFmtId="0" fontId="7" fillId="0" borderId="11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8" fillId="0" borderId="9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wrapText="1" shrinkToFit="1"/>
    </xf>
    <xf numFmtId="0" fontId="2" fillId="0" borderId="14" xfId="1" applyNumberFormat="1" applyFont="1" applyFill="1" applyBorder="1" applyAlignment="1">
      <alignment horizontal="left" vertical="center" wrapText="1" shrinkToFit="1"/>
    </xf>
    <xf numFmtId="0" fontId="2" fillId="0" borderId="15" xfId="1" applyNumberFormat="1" applyFont="1" applyFill="1" applyBorder="1" applyAlignment="1">
      <alignment horizontal="left" vertical="center" wrapText="1" shrinkToFit="1"/>
    </xf>
    <xf numFmtId="0" fontId="7" fillId="0" borderId="109" xfId="1" applyFont="1" applyFill="1" applyBorder="1" applyAlignment="1">
      <alignment horizontal="left" vertical="center" wrapText="1"/>
    </xf>
    <xf numFmtId="0" fontId="7" fillId="0" borderId="108" xfId="1" applyFont="1" applyFill="1" applyBorder="1" applyAlignment="1">
      <alignment horizontal="left" vertical="center" wrapText="1"/>
    </xf>
    <xf numFmtId="0" fontId="7" fillId="0" borderId="94" xfId="1" applyFont="1" applyFill="1" applyBorder="1" applyAlignment="1">
      <alignment horizontal="left" vertical="center" wrapText="1"/>
    </xf>
    <xf numFmtId="0" fontId="2" fillId="0" borderId="31" xfId="1" applyNumberFormat="1" applyFont="1" applyFill="1" applyBorder="1" applyAlignment="1">
      <alignment horizontal="left" vertical="center" wrapText="1" shrinkToFit="1"/>
    </xf>
    <xf numFmtId="0" fontId="8" fillId="0" borderId="113" xfId="1" applyFont="1" applyFill="1" applyBorder="1" applyAlignment="1">
      <alignment horizontal="center" vertical="center"/>
    </xf>
    <xf numFmtId="0" fontId="8" fillId="0" borderId="108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left" vertical="center" wrapText="1" shrinkToFit="1"/>
    </xf>
    <xf numFmtId="0" fontId="7" fillId="0" borderId="27" xfId="1" applyNumberFormat="1" applyFont="1" applyFill="1" applyBorder="1" applyAlignment="1">
      <alignment horizontal="left" vertical="center" wrapText="1" shrinkToFit="1"/>
    </xf>
    <xf numFmtId="0" fontId="7" fillId="0" borderId="25" xfId="1" applyNumberFormat="1" applyFont="1" applyFill="1" applyBorder="1" applyAlignment="1">
      <alignment horizontal="left" vertical="center" wrapText="1" shrinkToFit="1"/>
    </xf>
    <xf numFmtId="0" fontId="7" fillId="0" borderId="28" xfId="1" applyFont="1" applyFill="1" applyBorder="1" applyAlignment="1">
      <alignment horizontal="left" vertical="center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38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 wrapText="1"/>
    </xf>
    <xf numFmtId="0" fontId="8" fillId="0" borderId="39" xfId="1" applyFont="1" applyFill="1" applyBorder="1" applyAlignment="1" applyProtection="1">
      <alignment horizontal="right" vertical="center"/>
    </xf>
    <xf numFmtId="0" fontId="2" fillId="0" borderId="30" xfId="1" applyFont="1" applyFill="1" applyBorder="1" applyAlignment="1">
      <alignment horizontal="left" vertical="center"/>
    </xf>
    <xf numFmtId="0" fontId="12" fillId="0" borderId="5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/>
    </xf>
    <xf numFmtId="0" fontId="6" fillId="0" borderId="27" xfId="1" applyFont="1" applyFill="1" applyBorder="1" applyAlignment="1">
      <alignment horizontal="left" vertical="center" shrinkToFit="1"/>
    </xf>
    <xf numFmtId="0" fontId="6" fillId="0" borderId="25" xfId="1" applyFont="1" applyFill="1" applyBorder="1" applyAlignment="1">
      <alignment horizontal="left" vertical="center" shrinkToFit="1"/>
    </xf>
    <xf numFmtId="0" fontId="7" fillId="0" borderId="11" xfId="1" applyNumberFormat="1" applyFont="1" applyFill="1" applyBorder="1" applyAlignment="1">
      <alignment horizontal="left" vertical="center" wrapText="1" shrinkToFit="1"/>
    </xf>
    <xf numFmtId="0" fontId="6" fillId="0" borderId="14" xfId="1" applyFont="1" applyFill="1" applyBorder="1" applyAlignment="1">
      <alignment horizontal="left" vertical="center" shrinkToFit="1"/>
    </xf>
    <xf numFmtId="0" fontId="6" fillId="0" borderId="12" xfId="1" applyFont="1" applyFill="1" applyBorder="1" applyAlignment="1">
      <alignment horizontal="left" vertical="center" shrinkToFit="1"/>
    </xf>
    <xf numFmtId="0" fontId="7" fillId="0" borderId="2" xfId="1" applyFont="1" applyFill="1" applyBorder="1" applyAlignment="1">
      <alignment horizontal="left" vertical="center" wrapText="1"/>
    </xf>
    <xf numFmtId="0" fontId="6" fillId="0" borderId="116" xfId="1" applyFont="1" applyFill="1" applyBorder="1" applyAlignment="1">
      <alignment horizontal="left" vertical="center" wrapText="1"/>
    </xf>
    <xf numFmtId="0" fontId="13" fillId="0" borderId="19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9" fillId="0" borderId="1" xfId="1" applyFont="1" applyBorder="1" applyAlignment="1">
      <alignment horizontal="left"/>
    </xf>
    <xf numFmtId="0" fontId="13" fillId="0" borderId="41" xfId="1" applyFont="1" applyFill="1" applyBorder="1" applyAlignment="1">
      <alignment horizontal="center" vertical="center" textRotation="90" wrapText="1"/>
    </xf>
    <xf numFmtId="0" fontId="13" fillId="0" borderId="102" xfId="1" applyFont="1" applyFill="1" applyBorder="1" applyAlignment="1">
      <alignment horizontal="center" vertical="center" wrapText="1"/>
    </xf>
    <xf numFmtId="0" fontId="13" fillId="0" borderId="117" xfId="1" applyFont="1" applyFill="1" applyBorder="1" applyAlignment="1">
      <alignment horizontal="center" vertical="center"/>
    </xf>
    <xf numFmtId="0" fontId="18" fillId="0" borderId="89" xfId="1" applyFont="1" applyFill="1" applyBorder="1" applyAlignment="1">
      <alignment horizontal="center" vertical="center"/>
    </xf>
    <xf numFmtId="0" fontId="21" fillId="0" borderId="0" xfId="1" applyFont="1" applyFill="1" applyBorder="1" applyAlignment="1"/>
    <xf numFmtId="0" fontId="21" fillId="0" borderId="59" xfId="1" applyFont="1" applyFill="1" applyBorder="1" applyAlignment="1"/>
    <xf numFmtId="0" fontId="8" fillId="0" borderId="2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228600</xdr:rowOff>
    </xdr:from>
    <xdr:to>
      <xdr:col>2</xdr:col>
      <xdr:colOff>1057275</xdr:colOff>
      <xdr:row>5</xdr:row>
      <xdr:rowOff>95250</xdr:rowOff>
    </xdr:to>
    <xdr:pic>
      <xdr:nvPicPr>
        <xdr:cNvPr id="2049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5" y="571500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228600</xdr:rowOff>
    </xdr:from>
    <xdr:to>
      <xdr:col>2</xdr:col>
      <xdr:colOff>1057275</xdr:colOff>
      <xdr:row>5</xdr:row>
      <xdr:rowOff>95250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314325"/>
          <a:ext cx="8001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228600</xdr:rowOff>
    </xdr:from>
    <xdr:to>
      <xdr:col>2</xdr:col>
      <xdr:colOff>1057275</xdr:colOff>
      <xdr:row>5</xdr:row>
      <xdr:rowOff>95250</xdr:rowOff>
    </xdr:to>
    <xdr:pic>
      <xdr:nvPicPr>
        <xdr:cNvPr id="307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5" y="571500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228600</xdr:rowOff>
    </xdr:from>
    <xdr:to>
      <xdr:col>2</xdr:col>
      <xdr:colOff>1171575</xdr:colOff>
      <xdr:row>5</xdr:row>
      <xdr:rowOff>95250</xdr:rowOff>
    </xdr:to>
    <xdr:pic>
      <xdr:nvPicPr>
        <xdr:cNvPr id="4097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314325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106"/>
  <sheetViews>
    <sheetView showZeros="0" view="pageBreakPreview" zoomScale="65" zoomScaleNormal="55" zoomScaleSheetLayoutView="65" zoomScalePageLayoutView="40" workbookViewId="0">
      <selection activeCell="C11" sqref="C11:F11"/>
    </sheetView>
  </sheetViews>
  <sheetFormatPr defaultColWidth="10.140625" defaultRowHeight="18" outlineLevelRow="1"/>
  <cols>
    <col min="1" max="1" width="26.42578125" style="1" customWidth="1"/>
    <col min="2" max="2" width="8.140625" style="1" customWidth="1"/>
    <col min="3" max="3" width="20.85546875" style="1" customWidth="1"/>
    <col min="4" max="5" width="20.85546875" style="2" customWidth="1"/>
    <col min="6" max="6" width="6.85546875" style="3" customWidth="1"/>
    <col min="7" max="7" width="6.85546875" style="4" customWidth="1"/>
    <col min="8" max="13" width="6.85546875" style="5" customWidth="1"/>
    <col min="14" max="14" width="6.85546875" style="7" customWidth="1"/>
    <col min="15" max="15" width="8.5703125" style="7" customWidth="1"/>
    <col min="16" max="16" width="9.85546875" style="7" customWidth="1"/>
    <col min="17" max="23" width="8.140625" style="7" customWidth="1"/>
    <col min="24" max="24" width="8.140625" style="8" customWidth="1"/>
    <col min="25" max="25" width="8.5703125" style="8" customWidth="1"/>
    <col min="26" max="26" width="6.140625" style="9" customWidth="1"/>
    <col min="27" max="27" width="7.42578125" style="9" customWidth="1"/>
    <col min="28" max="33" width="6.140625" style="9" customWidth="1"/>
    <col min="34" max="34" width="8.5703125" style="9" customWidth="1"/>
    <col min="35" max="41" width="7.85546875" style="9" customWidth="1"/>
    <col min="42" max="16384" width="10.140625" style="1"/>
  </cols>
  <sheetData>
    <row r="1" spans="2:41" ht="27" customHeight="1">
      <c r="J1" s="6" t="s">
        <v>0</v>
      </c>
    </row>
    <row r="2" spans="2:41" ht="23.25">
      <c r="B2" s="1164" t="s">
        <v>1</v>
      </c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1164"/>
      <c r="R2" s="1164"/>
      <c r="S2" s="1164"/>
      <c r="T2" s="1164"/>
      <c r="U2" s="1164"/>
      <c r="V2" s="1164"/>
      <c r="W2" s="1164"/>
      <c r="X2" s="1164"/>
      <c r="Y2" s="1164"/>
      <c r="Z2" s="1164"/>
      <c r="AA2" s="1164"/>
      <c r="AB2" s="1164"/>
      <c r="AC2" s="1164"/>
      <c r="AD2" s="1164"/>
      <c r="AE2" s="1164"/>
      <c r="AF2" s="1164"/>
      <c r="AG2" s="1164"/>
      <c r="AH2" s="1164"/>
      <c r="AI2" s="1164"/>
      <c r="AJ2" s="1164"/>
      <c r="AK2" s="1164"/>
    </row>
    <row r="4" spans="2:41" ht="23.25" customHeight="1">
      <c r="C4" s="10"/>
      <c r="D4" s="11"/>
      <c r="E4" s="11"/>
      <c r="F4" s="11"/>
      <c r="G4" s="11"/>
      <c r="I4" s="11"/>
      <c r="J4" s="11"/>
      <c r="K4" s="12" t="s">
        <v>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3"/>
      <c r="AC4" s="11"/>
      <c r="AD4" s="11"/>
      <c r="AE4" s="11"/>
      <c r="AF4" s="11"/>
      <c r="AG4" s="11"/>
      <c r="AH4" s="11"/>
      <c r="AI4" s="11"/>
      <c r="AJ4" s="11"/>
      <c r="AK4" s="14"/>
      <c r="AL4" s="15" t="s">
        <v>3</v>
      </c>
      <c r="AM4" s="15"/>
      <c r="AN4" s="15"/>
    </row>
    <row r="5" spans="2:41" ht="20.25">
      <c r="B5" s="16"/>
      <c r="C5" s="16"/>
      <c r="D5" s="17"/>
      <c r="E5" s="17"/>
      <c r="F5" s="17"/>
      <c r="H5" s="18"/>
      <c r="I5" s="18"/>
      <c r="J5" s="18"/>
      <c r="K5" s="18"/>
      <c r="L5" s="18"/>
      <c r="M5" s="19" t="s">
        <v>4</v>
      </c>
      <c r="N5" s="18"/>
      <c r="O5" s="18"/>
      <c r="P5" s="18"/>
      <c r="Q5" s="18"/>
      <c r="R5" s="18"/>
      <c r="S5" s="18"/>
      <c r="T5" s="18"/>
      <c r="U5" s="18"/>
      <c r="V5" s="18"/>
      <c r="W5" s="20"/>
      <c r="X5" s="21"/>
      <c r="Y5" s="21"/>
      <c r="Z5" s="21"/>
      <c r="AA5" s="21"/>
      <c r="AB5" s="21"/>
      <c r="AC5" s="21"/>
      <c r="AD5" s="21"/>
      <c r="AE5" s="21"/>
      <c r="AF5" s="22" t="s">
        <v>5</v>
      </c>
      <c r="AG5" s="21"/>
      <c r="AH5" s="21"/>
      <c r="AI5" s="21"/>
      <c r="AJ5" s="21"/>
      <c r="AK5" s="23" t="s">
        <v>6</v>
      </c>
      <c r="AL5" s="15"/>
      <c r="AM5" s="15"/>
      <c r="AN5" s="15"/>
    </row>
    <row r="6" spans="2:41" ht="20.25">
      <c r="C6" s="1165"/>
      <c r="D6" s="1165"/>
      <c r="E6" s="24"/>
      <c r="F6" s="25"/>
      <c r="G6" s="26"/>
      <c r="I6" s="27"/>
      <c r="J6" s="27"/>
      <c r="K6" s="27"/>
      <c r="L6" s="27"/>
      <c r="M6" s="28" t="s">
        <v>7</v>
      </c>
      <c r="N6" s="27"/>
      <c r="O6" s="27"/>
      <c r="P6" s="27"/>
      <c r="Q6" s="27"/>
      <c r="R6" s="29"/>
      <c r="S6" s="29"/>
      <c r="T6" s="29"/>
      <c r="U6" s="29"/>
      <c r="V6" s="29"/>
      <c r="W6" s="29"/>
      <c r="X6" s="30"/>
      <c r="Y6" s="30"/>
      <c r="Z6" s="30"/>
      <c r="AA6" s="31"/>
      <c r="AB6" s="32"/>
      <c r="AC6" s="30"/>
      <c r="AD6" s="30"/>
      <c r="AE6" s="30"/>
      <c r="AF6" s="15"/>
      <c r="AG6" s="33"/>
      <c r="AH6" s="33"/>
      <c r="AI6" s="33"/>
      <c r="AJ6" s="33"/>
      <c r="AK6" s="34"/>
      <c r="AL6" s="35" t="s">
        <v>8</v>
      </c>
      <c r="AM6" s="35"/>
      <c r="AN6" s="35"/>
      <c r="AO6" s="36"/>
    </row>
    <row r="7" spans="2:41" ht="48" customHeight="1">
      <c r="C7" s="1166" t="s">
        <v>9</v>
      </c>
      <c r="D7" s="1166"/>
      <c r="E7" s="37"/>
      <c r="F7" s="25"/>
      <c r="G7" s="1167" t="s">
        <v>10</v>
      </c>
      <c r="H7" s="927"/>
      <c r="I7" s="927"/>
      <c r="J7" s="927"/>
      <c r="K7" s="927"/>
      <c r="L7" s="927"/>
      <c r="M7" s="38" t="s">
        <v>11</v>
      </c>
      <c r="O7" s="39" t="s">
        <v>12</v>
      </c>
      <c r="P7" s="40"/>
      <c r="Q7" s="41"/>
      <c r="R7" s="41"/>
      <c r="S7" s="41"/>
      <c r="T7" s="41"/>
      <c r="U7" s="41"/>
      <c r="V7" s="41"/>
      <c r="W7" s="41"/>
      <c r="X7" s="42"/>
      <c r="Y7" s="42"/>
      <c r="Z7" s="43"/>
      <c r="AA7" s="44"/>
      <c r="AB7" s="45"/>
      <c r="AC7" s="46"/>
      <c r="AD7" s="47"/>
      <c r="AE7" s="48"/>
      <c r="AF7" s="49" t="s">
        <v>13</v>
      </c>
      <c r="AG7" s="33"/>
      <c r="AH7" s="33"/>
      <c r="AI7" s="33"/>
      <c r="AJ7" s="33"/>
      <c r="AK7" s="1161" t="s">
        <v>14</v>
      </c>
      <c r="AL7" s="1161"/>
      <c r="AM7" s="1161"/>
      <c r="AN7" s="1161"/>
      <c r="AO7" s="50"/>
    </row>
    <row r="8" spans="2:41" ht="45.75" customHeight="1">
      <c r="B8" s="1145" t="s">
        <v>15</v>
      </c>
      <c r="C8" s="1145"/>
      <c r="D8" s="1145"/>
      <c r="E8" s="1145"/>
      <c r="F8" s="51"/>
      <c r="G8" s="1146" t="s">
        <v>16</v>
      </c>
      <c r="H8" s="1146"/>
      <c r="I8" s="1146"/>
      <c r="J8" s="1146"/>
      <c r="K8" s="1146"/>
      <c r="L8" s="1146"/>
      <c r="M8" s="1146"/>
      <c r="N8" s="52"/>
      <c r="O8" s="53" t="s">
        <v>17</v>
      </c>
      <c r="P8" s="54"/>
      <c r="Q8" s="54"/>
      <c r="R8" s="54"/>
      <c r="S8" s="54"/>
      <c r="T8" s="54"/>
      <c r="U8" s="54"/>
      <c r="V8" s="54"/>
      <c r="W8" s="55"/>
      <c r="X8" s="55"/>
      <c r="Y8" s="55"/>
      <c r="Z8" s="56"/>
      <c r="AA8" s="56"/>
      <c r="AB8" s="56"/>
      <c r="AC8" s="56"/>
      <c r="AD8" s="56"/>
      <c r="AE8" s="48"/>
      <c r="AF8" s="49" t="s">
        <v>18</v>
      </c>
      <c r="AG8" s="33"/>
      <c r="AH8" s="33"/>
      <c r="AI8" s="33"/>
      <c r="AJ8" s="33"/>
      <c r="AK8" s="34"/>
      <c r="AL8" s="1161" t="s">
        <v>19</v>
      </c>
      <c r="AM8" s="1161"/>
      <c r="AN8" s="1161"/>
      <c r="AO8" s="50"/>
    </row>
    <row r="9" spans="2:41" ht="33.75" customHeight="1">
      <c r="G9" s="1146"/>
      <c r="H9" s="1146"/>
      <c r="I9" s="1146"/>
      <c r="J9" s="1146"/>
      <c r="K9" s="1146"/>
      <c r="L9" s="1146"/>
      <c r="M9" s="1146"/>
      <c r="P9" s="57"/>
      <c r="Q9" s="57"/>
      <c r="R9" s="57"/>
      <c r="S9" s="57"/>
      <c r="T9" s="57"/>
      <c r="U9" s="57"/>
      <c r="V9" s="57"/>
      <c r="W9" s="52"/>
      <c r="X9" s="52"/>
      <c r="Y9" s="52"/>
      <c r="Z9" s="58"/>
      <c r="AA9" s="58"/>
      <c r="AB9" s="58"/>
      <c r="AC9" s="58"/>
      <c r="AD9" s="58"/>
      <c r="AE9" s="58"/>
      <c r="AF9" s="59"/>
      <c r="AG9" s="33"/>
      <c r="AH9" s="33"/>
      <c r="AI9" s="33"/>
      <c r="AJ9" s="1162" t="s">
        <v>20</v>
      </c>
      <c r="AK9" s="1162"/>
      <c r="AL9" s="1162"/>
      <c r="AM9" s="1162"/>
      <c r="AN9" s="1162"/>
      <c r="AO9" s="1162"/>
    </row>
    <row r="10" spans="2:41" ht="26.25" customHeight="1">
      <c r="B10" s="60" t="s">
        <v>21</v>
      </c>
      <c r="C10" s="61"/>
      <c r="D10" s="61"/>
      <c r="E10" s="61"/>
      <c r="F10" s="61"/>
      <c r="G10" s="1077" t="s">
        <v>22</v>
      </c>
      <c r="H10" s="927"/>
      <c r="I10" s="927"/>
      <c r="J10" s="927"/>
      <c r="K10" s="927"/>
      <c r="L10" s="927"/>
      <c r="M10" s="38" t="s">
        <v>11</v>
      </c>
      <c r="O10" s="62" t="s">
        <v>23</v>
      </c>
      <c r="P10" s="62"/>
      <c r="Q10" s="41"/>
      <c r="R10" s="41"/>
      <c r="S10" s="41"/>
      <c r="T10" s="41"/>
      <c r="U10" s="41"/>
      <c r="V10" s="41"/>
      <c r="W10" s="41"/>
      <c r="X10" s="42"/>
      <c r="Y10" s="42"/>
      <c r="Z10" s="43"/>
      <c r="AA10" s="63"/>
      <c r="AB10" s="64"/>
      <c r="AC10" s="65"/>
      <c r="AD10" s="48"/>
      <c r="AE10" s="48"/>
      <c r="AF10" s="66" t="s">
        <v>24</v>
      </c>
      <c r="AG10" s="33"/>
      <c r="AH10" s="33"/>
      <c r="AI10" s="33"/>
      <c r="AJ10" s="1162"/>
      <c r="AK10" s="1162"/>
      <c r="AL10" s="1162"/>
      <c r="AM10" s="1162"/>
      <c r="AN10" s="1162"/>
      <c r="AO10" s="1162"/>
    </row>
    <row r="11" spans="2:41" ht="32.25" customHeight="1">
      <c r="C11" s="1074" t="s">
        <v>219</v>
      </c>
      <c r="D11" s="1074"/>
      <c r="E11" s="1074"/>
      <c r="F11" s="1074"/>
      <c r="G11" s="1075" t="s">
        <v>26</v>
      </c>
      <c r="H11" s="1076"/>
      <c r="I11" s="1076"/>
      <c r="J11" s="1076"/>
      <c r="K11" s="67"/>
      <c r="L11" s="67"/>
      <c r="M11" s="38" t="s">
        <v>11</v>
      </c>
      <c r="O11" s="68" t="s">
        <v>27</v>
      </c>
      <c r="P11" s="69"/>
      <c r="Q11" s="69"/>
      <c r="R11" s="69"/>
      <c r="S11" s="69"/>
      <c r="T11" s="69"/>
      <c r="U11" s="69"/>
      <c r="V11" s="69"/>
      <c r="W11" s="70"/>
      <c r="X11" s="71"/>
      <c r="Y11" s="71"/>
      <c r="Z11" s="71"/>
      <c r="AA11" s="72"/>
      <c r="AB11" s="73"/>
      <c r="AC11" s="74"/>
      <c r="AD11" s="72"/>
      <c r="AE11" s="63"/>
      <c r="AF11" s="63"/>
      <c r="AG11" s="63"/>
      <c r="AH11" s="63"/>
      <c r="AI11" s="63"/>
      <c r="AJ11" s="63"/>
      <c r="AK11" s="63"/>
    </row>
    <row r="12" spans="2:41" ht="30" customHeight="1" thickBot="1">
      <c r="F12" s="2"/>
      <c r="G12" s="75"/>
      <c r="K12" s="76"/>
      <c r="L12" s="7"/>
      <c r="M12" s="7"/>
      <c r="W12" s="1"/>
      <c r="X12" s="9"/>
      <c r="Y12" s="9"/>
    </row>
    <row r="13" spans="2:41" s="77" customFormat="1" ht="49.5" customHeight="1">
      <c r="B13" s="1105" t="s">
        <v>28</v>
      </c>
      <c r="C13" s="1081" t="s">
        <v>29</v>
      </c>
      <c r="D13" s="1081"/>
      <c r="E13" s="1081"/>
      <c r="F13" s="1082"/>
      <c r="G13" s="1087" t="s">
        <v>30</v>
      </c>
      <c r="H13" s="1088"/>
      <c r="I13" s="1088"/>
      <c r="J13" s="1088"/>
      <c r="K13" s="1088"/>
      <c r="L13" s="1088"/>
      <c r="M13" s="1088"/>
      <c r="N13" s="1088"/>
      <c r="O13" s="1093" t="s">
        <v>31</v>
      </c>
      <c r="P13" s="1094"/>
      <c r="Q13" s="1152" t="s">
        <v>32</v>
      </c>
      <c r="R13" s="1152"/>
      <c r="S13" s="1152"/>
      <c r="T13" s="1152"/>
      <c r="U13" s="1152"/>
      <c r="V13" s="1152"/>
      <c r="W13" s="1152"/>
      <c r="X13" s="1152"/>
      <c r="Y13" s="1067" t="s">
        <v>33</v>
      </c>
      <c r="Z13" s="1155" t="s">
        <v>34</v>
      </c>
      <c r="AA13" s="1156"/>
      <c r="AB13" s="1156"/>
      <c r="AC13" s="1156"/>
      <c r="AD13" s="1156"/>
      <c r="AE13" s="1156"/>
      <c r="AF13" s="1156"/>
      <c r="AG13" s="1156"/>
      <c r="AH13" s="1078" t="s">
        <v>35</v>
      </c>
      <c r="AI13" s="1079"/>
      <c r="AJ13" s="1079"/>
      <c r="AK13" s="1079"/>
      <c r="AL13" s="1079"/>
      <c r="AM13" s="1079"/>
      <c r="AN13" s="1079"/>
      <c r="AO13" s="1080"/>
    </row>
    <row r="14" spans="2:41" s="77" customFormat="1" ht="27.75" customHeight="1">
      <c r="B14" s="1106"/>
      <c r="C14" s="1083"/>
      <c r="D14" s="1083"/>
      <c r="E14" s="1083"/>
      <c r="F14" s="1084"/>
      <c r="G14" s="1089"/>
      <c r="H14" s="1090"/>
      <c r="I14" s="1090"/>
      <c r="J14" s="1090"/>
      <c r="K14" s="1090"/>
      <c r="L14" s="1090"/>
      <c r="M14" s="1090"/>
      <c r="N14" s="1090"/>
      <c r="O14" s="1095"/>
      <c r="P14" s="1096"/>
      <c r="Q14" s="1153"/>
      <c r="R14" s="1153"/>
      <c r="S14" s="1153"/>
      <c r="T14" s="1153"/>
      <c r="U14" s="1153"/>
      <c r="V14" s="1153"/>
      <c r="W14" s="1153"/>
      <c r="X14" s="1153"/>
      <c r="Y14" s="1068"/>
      <c r="Z14" s="1157"/>
      <c r="AA14" s="1158"/>
      <c r="AB14" s="1158"/>
      <c r="AC14" s="1158"/>
      <c r="AD14" s="1158"/>
      <c r="AE14" s="1158"/>
      <c r="AF14" s="1158"/>
      <c r="AG14" s="1158"/>
      <c r="AH14" s="1114" t="s">
        <v>36</v>
      </c>
      <c r="AI14" s="1115"/>
      <c r="AJ14" s="1115"/>
      <c r="AK14" s="1115"/>
      <c r="AL14" s="1115"/>
      <c r="AM14" s="1115"/>
      <c r="AN14" s="1115"/>
      <c r="AO14" s="1116"/>
    </row>
    <row r="15" spans="2:41" s="77" customFormat="1" ht="30.75" customHeight="1" thickBot="1">
      <c r="B15" s="1106"/>
      <c r="C15" s="1083"/>
      <c r="D15" s="1083"/>
      <c r="E15" s="1083"/>
      <c r="F15" s="1084"/>
      <c r="G15" s="1089"/>
      <c r="H15" s="1090"/>
      <c r="I15" s="1090"/>
      <c r="J15" s="1090"/>
      <c r="K15" s="1090"/>
      <c r="L15" s="1090"/>
      <c r="M15" s="1090"/>
      <c r="N15" s="1090"/>
      <c r="O15" s="1097"/>
      <c r="P15" s="1098"/>
      <c r="Q15" s="1154"/>
      <c r="R15" s="1154"/>
      <c r="S15" s="1154"/>
      <c r="T15" s="1154"/>
      <c r="U15" s="1154"/>
      <c r="V15" s="1154"/>
      <c r="W15" s="1154"/>
      <c r="X15" s="1154"/>
      <c r="Y15" s="1068"/>
      <c r="Z15" s="1159"/>
      <c r="AA15" s="1160"/>
      <c r="AB15" s="1160"/>
      <c r="AC15" s="1160"/>
      <c r="AD15" s="1160"/>
      <c r="AE15" s="1160"/>
      <c r="AF15" s="1160"/>
      <c r="AG15" s="1160"/>
      <c r="AH15" s="1117" t="s">
        <v>37</v>
      </c>
      <c r="AI15" s="1118"/>
      <c r="AJ15" s="1118"/>
      <c r="AK15" s="1118"/>
      <c r="AL15" s="1118"/>
      <c r="AM15" s="1118"/>
      <c r="AN15" s="1118"/>
      <c r="AO15" s="1119"/>
    </row>
    <row r="16" spans="2:41" s="77" customFormat="1" ht="22.5" customHeight="1">
      <c r="B16" s="1106"/>
      <c r="C16" s="1083"/>
      <c r="D16" s="1083"/>
      <c r="E16" s="1083"/>
      <c r="F16" s="1084"/>
      <c r="G16" s="1089"/>
      <c r="H16" s="1090"/>
      <c r="I16" s="1090"/>
      <c r="J16" s="1090"/>
      <c r="K16" s="1090"/>
      <c r="L16" s="1090"/>
      <c r="M16" s="1090"/>
      <c r="N16" s="1090"/>
      <c r="O16" s="1064" t="s">
        <v>38</v>
      </c>
      <c r="P16" s="1135" t="s">
        <v>39</v>
      </c>
      <c r="Q16" s="1120" t="s">
        <v>40</v>
      </c>
      <c r="R16" s="1149" t="s">
        <v>41</v>
      </c>
      <c r="S16" s="1150"/>
      <c r="T16" s="1150"/>
      <c r="U16" s="1150"/>
      <c r="V16" s="1150"/>
      <c r="W16" s="1150"/>
      <c r="X16" s="1151"/>
      <c r="Y16" s="1068"/>
      <c r="Z16" s="1019" t="s">
        <v>42</v>
      </c>
      <c r="AA16" s="1037" t="s">
        <v>43</v>
      </c>
      <c r="AB16" s="1037" t="s">
        <v>44</v>
      </c>
      <c r="AC16" s="1099" t="s">
        <v>45</v>
      </c>
      <c r="AD16" s="1099" t="s">
        <v>46</v>
      </c>
      <c r="AE16" s="1037" t="s">
        <v>47</v>
      </c>
      <c r="AF16" s="1037" t="s">
        <v>48</v>
      </c>
      <c r="AG16" s="1040" t="s">
        <v>49</v>
      </c>
      <c r="AH16" s="1140" t="s">
        <v>220</v>
      </c>
      <c r="AI16" s="1141"/>
      <c r="AJ16" s="1141"/>
      <c r="AK16" s="1142"/>
      <c r="AL16" s="1129" t="s">
        <v>221</v>
      </c>
      <c r="AM16" s="1130"/>
      <c r="AN16" s="1130"/>
      <c r="AO16" s="1131"/>
    </row>
    <row r="17" spans="2:50" s="78" customFormat="1" ht="22.5" customHeight="1">
      <c r="B17" s="1106"/>
      <c r="C17" s="1083"/>
      <c r="D17" s="1083"/>
      <c r="E17" s="1083"/>
      <c r="F17" s="1084"/>
      <c r="G17" s="1089"/>
      <c r="H17" s="1090"/>
      <c r="I17" s="1090"/>
      <c r="J17" s="1090"/>
      <c r="K17" s="1090"/>
      <c r="L17" s="1090"/>
      <c r="M17" s="1090"/>
      <c r="N17" s="1090"/>
      <c r="O17" s="1065"/>
      <c r="P17" s="1136"/>
      <c r="Q17" s="1121"/>
      <c r="R17" s="1112" t="s">
        <v>50</v>
      </c>
      <c r="S17" s="1070"/>
      <c r="T17" s="1112" t="s">
        <v>51</v>
      </c>
      <c r="U17" s="1071"/>
      <c r="V17" s="1070" t="s">
        <v>52</v>
      </c>
      <c r="W17" s="1071"/>
      <c r="X17" s="1102" t="s">
        <v>53</v>
      </c>
      <c r="Y17" s="1068"/>
      <c r="Z17" s="1020"/>
      <c r="AA17" s="1038"/>
      <c r="AB17" s="1038"/>
      <c r="AC17" s="1100"/>
      <c r="AD17" s="1100"/>
      <c r="AE17" s="1038"/>
      <c r="AF17" s="1038"/>
      <c r="AG17" s="1041"/>
      <c r="AH17" s="1132" t="s">
        <v>54</v>
      </c>
      <c r="AI17" s="1133"/>
      <c r="AJ17" s="1133"/>
      <c r="AK17" s="1134"/>
      <c r="AL17" s="1163" t="s">
        <v>55</v>
      </c>
      <c r="AM17" s="1133"/>
      <c r="AN17" s="1133"/>
      <c r="AO17" s="1134"/>
    </row>
    <row r="18" spans="2:50" s="78" customFormat="1" ht="27" customHeight="1">
      <c r="B18" s="1106"/>
      <c r="C18" s="1083"/>
      <c r="D18" s="1083"/>
      <c r="E18" s="1083"/>
      <c r="F18" s="1084"/>
      <c r="G18" s="1089"/>
      <c r="H18" s="1090"/>
      <c r="I18" s="1090"/>
      <c r="J18" s="1090"/>
      <c r="K18" s="1090"/>
      <c r="L18" s="1090"/>
      <c r="M18" s="1090"/>
      <c r="N18" s="1090"/>
      <c r="O18" s="1065"/>
      <c r="P18" s="1136"/>
      <c r="Q18" s="1121"/>
      <c r="R18" s="1113"/>
      <c r="S18" s="1072"/>
      <c r="T18" s="1113"/>
      <c r="U18" s="1073"/>
      <c r="V18" s="1072"/>
      <c r="W18" s="1073"/>
      <c r="X18" s="1103"/>
      <c r="Y18" s="1068"/>
      <c r="Z18" s="1020"/>
      <c r="AA18" s="1038"/>
      <c r="AB18" s="1038"/>
      <c r="AC18" s="1100"/>
      <c r="AD18" s="1100"/>
      <c r="AE18" s="1038"/>
      <c r="AF18" s="1038"/>
      <c r="AG18" s="1041"/>
      <c r="AH18" s="1143" t="s">
        <v>40</v>
      </c>
      <c r="AI18" s="1138" t="s">
        <v>56</v>
      </c>
      <c r="AJ18" s="1138"/>
      <c r="AK18" s="1139"/>
      <c r="AL18" s="1147" t="s">
        <v>40</v>
      </c>
      <c r="AM18" s="1138" t="s">
        <v>56</v>
      </c>
      <c r="AN18" s="1138"/>
      <c r="AO18" s="1139"/>
    </row>
    <row r="19" spans="2:50" s="78" customFormat="1" ht="77.25" customHeight="1" thickBot="1">
      <c r="B19" s="1107"/>
      <c r="C19" s="1085"/>
      <c r="D19" s="1085"/>
      <c r="E19" s="1085"/>
      <c r="F19" s="1086"/>
      <c r="G19" s="1091"/>
      <c r="H19" s="1092"/>
      <c r="I19" s="1092"/>
      <c r="J19" s="1092"/>
      <c r="K19" s="1092"/>
      <c r="L19" s="1092"/>
      <c r="M19" s="1092"/>
      <c r="N19" s="1092"/>
      <c r="O19" s="1066"/>
      <c r="P19" s="1137"/>
      <c r="Q19" s="1122"/>
      <c r="R19" s="79" t="s">
        <v>57</v>
      </c>
      <c r="S19" s="80" t="s">
        <v>58</v>
      </c>
      <c r="T19" s="79" t="s">
        <v>57</v>
      </c>
      <c r="U19" s="80" t="s">
        <v>58</v>
      </c>
      <c r="V19" s="79" t="s">
        <v>57</v>
      </c>
      <c r="W19" s="80" t="s">
        <v>58</v>
      </c>
      <c r="X19" s="1104"/>
      <c r="Y19" s="1069"/>
      <c r="Z19" s="1021"/>
      <c r="AA19" s="1039"/>
      <c r="AB19" s="1039"/>
      <c r="AC19" s="1101"/>
      <c r="AD19" s="1101"/>
      <c r="AE19" s="1039"/>
      <c r="AF19" s="1039"/>
      <c r="AG19" s="1042"/>
      <c r="AH19" s="1144"/>
      <c r="AI19" s="81" t="s">
        <v>59</v>
      </c>
      <c r="AJ19" s="81" t="s">
        <v>60</v>
      </c>
      <c r="AK19" s="82" t="s">
        <v>61</v>
      </c>
      <c r="AL19" s="1148"/>
      <c r="AM19" s="81" t="s">
        <v>59</v>
      </c>
      <c r="AN19" s="81" t="s">
        <v>60</v>
      </c>
      <c r="AO19" s="82" t="s">
        <v>61</v>
      </c>
    </row>
    <row r="20" spans="2:50" s="78" customFormat="1" ht="30.75" customHeight="1" thickTop="1" thickBot="1">
      <c r="B20" s="83">
        <v>1</v>
      </c>
      <c r="C20" s="1028">
        <v>2</v>
      </c>
      <c r="D20" s="1028"/>
      <c r="E20" s="1028"/>
      <c r="F20" s="1029"/>
      <c r="G20" s="848">
        <v>3</v>
      </c>
      <c r="H20" s="1030"/>
      <c r="I20" s="1030"/>
      <c r="J20" s="1030"/>
      <c r="K20" s="1030"/>
      <c r="L20" s="1030"/>
      <c r="M20" s="1030"/>
      <c r="N20" s="1030"/>
      <c r="O20" s="84">
        <v>4</v>
      </c>
      <c r="P20" s="84">
        <v>5</v>
      </c>
      <c r="Q20" s="84">
        <v>6</v>
      </c>
      <c r="R20" s="84">
        <v>7</v>
      </c>
      <c r="S20" s="84">
        <v>8</v>
      </c>
      <c r="T20" s="84">
        <v>9</v>
      </c>
      <c r="U20" s="84">
        <v>10</v>
      </c>
      <c r="V20" s="84">
        <v>11</v>
      </c>
      <c r="W20" s="84">
        <v>12</v>
      </c>
      <c r="X20" s="84">
        <v>13</v>
      </c>
      <c r="Y20" s="84">
        <v>14</v>
      </c>
      <c r="Z20" s="84">
        <v>15</v>
      </c>
      <c r="AA20" s="84">
        <v>16</v>
      </c>
      <c r="AB20" s="85">
        <v>17</v>
      </c>
      <c r="AC20" s="84">
        <v>18</v>
      </c>
      <c r="AD20" s="84">
        <v>19</v>
      </c>
      <c r="AE20" s="84">
        <v>20</v>
      </c>
      <c r="AF20" s="84">
        <v>21</v>
      </c>
      <c r="AG20" s="84">
        <v>22</v>
      </c>
      <c r="AH20" s="86">
        <v>23</v>
      </c>
      <c r="AI20" s="86">
        <v>24</v>
      </c>
      <c r="AJ20" s="86">
        <v>25</v>
      </c>
      <c r="AK20" s="86">
        <v>26</v>
      </c>
      <c r="AL20" s="86">
        <v>27</v>
      </c>
      <c r="AM20" s="86">
        <v>28</v>
      </c>
      <c r="AN20" s="86">
        <v>29</v>
      </c>
      <c r="AO20" s="87">
        <v>30</v>
      </c>
    </row>
    <row r="21" spans="2:50" s="89" customFormat="1" ht="36.75" customHeight="1" thickBot="1">
      <c r="B21" s="1056" t="s">
        <v>62</v>
      </c>
      <c r="C21" s="1057"/>
      <c r="D21" s="1057"/>
      <c r="E21" s="1057"/>
      <c r="F21" s="1057"/>
      <c r="G21" s="1057"/>
      <c r="H21" s="1057"/>
      <c r="I21" s="1057"/>
      <c r="J21" s="1057"/>
      <c r="K21" s="1057"/>
      <c r="L21" s="1057"/>
      <c r="M21" s="1057"/>
      <c r="N21" s="1057"/>
      <c r="O21" s="1057"/>
      <c r="P21" s="1057"/>
      <c r="Q21" s="1057"/>
      <c r="R21" s="1057"/>
      <c r="S21" s="1057"/>
      <c r="T21" s="1057"/>
      <c r="U21" s="1057"/>
      <c r="V21" s="1057"/>
      <c r="W21" s="1057"/>
      <c r="X21" s="1057"/>
      <c r="Y21" s="1057"/>
      <c r="Z21" s="1057"/>
      <c r="AA21" s="1057"/>
      <c r="AB21" s="1057"/>
      <c r="AC21" s="1057"/>
      <c r="AD21" s="1057"/>
      <c r="AE21" s="1057"/>
      <c r="AF21" s="1057"/>
      <c r="AG21" s="1057"/>
      <c r="AH21" s="1057"/>
      <c r="AI21" s="1057"/>
      <c r="AJ21" s="1057"/>
      <c r="AK21" s="1057"/>
      <c r="AL21" s="1057"/>
      <c r="AM21" s="1057"/>
      <c r="AN21" s="1057"/>
      <c r="AO21" s="1111"/>
      <c r="AP21" s="88"/>
      <c r="AQ21" s="88"/>
      <c r="AR21" s="88"/>
      <c r="AS21" s="88"/>
      <c r="AT21" s="88"/>
    </row>
    <row r="22" spans="2:50" s="91" customFormat="1" ht="35.25" customHeight="1" thickBot="1">
      <c r="B22" s="984" t="s">
        <v>63</v>
      </c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  <c r="X22" s="985"/>
      <c r="Y22" s="985"/>
      <c r="Z22" s="985"/>
      <c r="AA22" s="985"/>
      <c r="AB22" s="985"/>
      <c r="AC22" s="985"/>
      <c r="AD22" s="985"/>
      <c r="AE22" s="985"/>
      <c r="AF22" s="985"/>
      <c r="AG22" s="985"/>
      <c r="AH22" s="985"/>
      <c r="AI22" s="985"/>
      <c r="AJ22" s="985"/>
      <c r="AK22" s="985"/>
      <c r="AL22" s="985"/>
      <c r="AM22" s="985"/>
      <c r="AN22" s="985"/>
      <c r="AO22" s="986"/>
      <c r="AP22" s="90"/>
      <c r="AQ22" s="90"/>
      <c r="AR22" s="90"/>
      <c r="AS22" s="90"/>
      <c r="AT22" s="90"/>
      <c r="AV22" s="92"/>
      <c r="AW22" s="92"/>
      <c r="AX22" s="92"/>
    </row>
    <row r="23" spans="2:50" ht="69" customHeight="1">
      <c r="B23" s="93">
        <v>1</v>
      </c>
      <c r="C23" s="1031" t="s">
        <v>204</v>
      </c>
      <c r="D23" s="1032"/>
      <c r="E23" s="1032"/>
      <c r="F23" s="1033"/>
      <c r="G23" s="1034" t="s">
        <v>205</v>
      </c>
      <c r="H23" s="1035"/>
      <c r="I23" s="1035"/>
      <c r="J23" s="1035"/>
      <c r="K23" s="1035"/>
      <c r="L23" s="1035"/>
      <c r="M23" s="1035"/>
      <c r="N23" s="1036"/>
      <c r="O23" s="94">
        <v>1</v>
      </c>
      <c r="P23" s="95">
        <f>O23*30</f>
        <v>30</v>
      </c>
      <c r="Q23" s="96">
        <v>18</v>
      </c>
      <c r="R23" s="97">
        <v>12</v>
      </c>
      <c r="S23" s="98">
        <f>CEILING(R23/30*AR15,2)</f>
        <v>0</v>
      </c>
      <c r="T23" s="98">
        <v>6</v>
      </c>
      <c r="U23" s="98">
        <f>CEILING(T23/15*$AR$19,2)</f>
        <v>0</v>
      </c>
      <c r="V23" s="98"/>
      <c r="W23" s="98">
        <f>CEILING(V23/15*$AR$19,2)</f>
        <v>0</v>
      </c>
      <c r="X23" s="99"/>
      <c r="Y23" s="100">
        <f>P23-Q23</f>
        <v>12</v>
      </c>
      <c r="Z23" s="101"/>
      <c r="AA23" s="102">
        <v>0</v>
      </c>
      <c r="AB23" s="102">
        <v>0</v>
      </c>
      <c r="AC23" s="102"/>
      <c r="AD23" s="102"/>
      <c r="AE23" s="102"/>
      <c r="AF23" s="102"/>
      <c r="AG23" s="103"/>
      <c r="AH23" s="104">
        <f>AI23+AJ23+AK23</f>
        <v>1</v>
      </c>
      <c r="AI23" s="102">
        <v>0.7</v>
      </c>
      <c r="AJ23" s="102">
        <v>0.3</v>
      </c>
      <c r="AK23" s="103"/>
      <c r="AL23" s="105"/>
      <c r="AM23" s="106"/>
      <c r="AN23" s="106"/>
      <c r="AO23" s="107"/>
    </row>
    <row r="24" spans="2:50" ht="71.099999999999994" customHeight="1">
      <c r="B24" s="108">
        <v>2</v>
      </c>
      <c r="C24" s="1123" t="s">
        <v>206</v>
      </c>
      <c r="D24" s="1124"/>
      <c r="E24" s="1124"/>
      <c r="F24" s="1125"/>
      <c r="G24" s="1126" t="s">
        <v>27</v>
      </c>
      <c r="H24" s="1127"/>
      <c r="I24" s="1127"/>
      <c r="J24" s="1127"/>
      <c r="K24" s="1127"/>
      <c r="L24" s="1127"/>
      <c r="M24" s="1127"/>
      <c r="N24" s="1128"/>
      <c r="O24" s="109">
        <v>2</v>
      </c>
      <c r="P24" s="110">
        <f>O24*30</f>
        <v>60</v>
      </c>
      <c r="Q24" s="111">
        <v>36</v>
      </c>
      <c r="R24" s="112">
        <v>24</v>
      </c>
      <c r="S24" s="112"/>
      <c r="T24" s="112">
        <v>12</v>
      </c>
      <c r="U24" s="112"/>
      <c r="V24" s="112"/>
      <c r="W24" s="112"/>
      <c r="X24" s="113"/>
      <c r="Y24" s="114">
        <v>24</v>
      </c>
      <c r="Z24" s="111"/>
      <c r="AA24" s="112">
        <v>1</v>
      </c>
      <c r="AB24" s="112">
        <v>1</v>
      </c>
      <c r="AC24" s="112"/>
      <c r="AD24" s="112"/>
      <c r="AE24" s="112"/>
      <c r="AF24" s="112"/>
      <c r="AG24" s="113"/>
      <c r="AH24" s="115">
        <f>SUM(AI24:AK24)</f>
        <v>2</v>
      </c>
      <c r="AI24" s="116">
        <v>1.3</v>
      </c>
      <c r="AJ24" s="116">
        <v>0.7</v>
      </c>
      <c r="AK24" s="113"/>
      <c r="AL24" s="117"/>
      <c r="AM24" s="118"/>
      <c r="AN24" s="118"/>
      <c r="AO24" s="119"/>
    </row>
    <row r="25" spans="2:50" ht="50.1" customHeight="1">
      <c r="B25" s="120">
        <v>3</v>
      </c>
      <c r="C25" s="1108" t="s">
        <v>64</v>
      </c>
      <c r="D25" s="1109"/>
      <c r="E25" s="1109"/>
      <c r="F25" s="1110"/>
      <c r="G25" s="948" t="s">
        <v>65</v>
      </c>
      <c r="H25" s="965"/>
      <c r="I25" s="965"/>
      <c r="J25" s="965"/>
      <c r="K25" s="965"/>
      <c r="L25" s="965"/>
      <c r="M25" s="965"/>
      <c r="N25" s="1063"/>
      <c r="O25" s="121">
        <v>2</v>
      </c>
      <c r="P25" s="122">
        <f>O25*30</f>
        <v>60</v>
      </c>
      <c r="Q25" s="123">
        <f>R25+T25+V25</f>
        <v>36</v>
      </c>
      <c r="R25" s="124">
        <v>18</v>
      </c>
      <c r="S25" s="125">
        <f>CEILING(R25/30*$AR$20,2)</f>
        <v>0</v>
      </c>
      <c r="T25" s="125">
        <v>18</v>
      </c>
      <c r="U25" s="125">
        <f>CEILING(T25/15*$AR$20,2)</f>
        <v>0</v>
      </c>
      <c r="V25" s="125"/>
      <c r="W25" s="125"/>
      <c r="X25" s="126"/>
      <c r="Y25" s="127">
        <f>P25-Q25</f>
        <v>24</v>
      </c>
      <c r="Z25" s="128"/>
      <c r="AA25" s="129">
        <v>1</v>
      </c>
      <c r="AB25" s="129">
        <v>1</v>
      </c>
      <c r="AC25" s="129"/>
      <c r="AD25" s="129"/>
      <c r="AE25" s="129"/>
      <c r="AF25" s="129"/>
      <c r="AG25" s="130"/>
      <c r="AH25" s="131">
        <f>AI25+AJ25+AK25</f>
        <v>2</v>
      </c>
      <c r="AI25" s="129">
        <v>1</v>
      </c>
      <c r="AJ25" s="129">
        <v>1</v>
      </c>
      <c r="AK25" s="130"/>
      <c r="AL25" s="131">
        <f>AM25+AN25+AO25</f>
        <v>0</v>
      </c>
      <c r="AM25" s="132"/>
      <c r="AN25" s="132"/>
      <c r="AO25" s="133"/>
    </row>
    <row r="26" spans="2:50" ht="75" customHeight="1">
      <c r="B26" s="120">
        <v>4</v>
      </c>
      <c r="C26" s="1060" t="s">
        <v>210</v>
      </c>
      <c r="D26" s="1061"/>
      <c r="E26" s="1061"/>
      <c r="F26" s="1062"/>
      <c r="G26" s="948" t="s">
        <v>66</v>
      </c>
      <c r="H26" s="965"/>
      <c r="I26" s="965"/>
      <c r="J26" s="965"/>
      <c r="K26" s="965"/>
      <c r="L26" s="965"/>
      <c r="M26" s="965"/>
      <c r="N26" s="1063"/>
      <c r="O26" s="121">
        <v>3</v>
      </c>
      <c r="P26" s="122">
        <f>O26*30</f>
        <v>90</v>
      </c>
      <c r="Q26" s="123">
        <f>R26+T26+V26</f>
        <v>72</v>
      </c>
      <c r="R26" s="124"/>
      <c r="S26" s="125">
        <f>CEILING(R26/30*$AR$20,2)</f>
        <v>0</v>
      </c>
      <c r="T26" s="125">
        <v>72</v>
      </c>
      <c r="U26" s="125">
        <f>CEILING(T26/15*$AR$20,2)</f>
        <v>0</v>
      </c>
      <c r="V26" s="125"/>
      <c r="W26" s="125"/>
      <c r="X26" s="126"/>
      <c r="Y26" s="127">
        <f>P26-Q26</f>
        <v>18</v>
      </c>
      <c r="Z26" s="128"/>
      <c r="AA26" s="129">
        <v>2</v>
      </c>
      <c r="AB26" s="129">
        <v>1</v>
      </c>
      <c r="AC26" s="129"/>
      <c r="AD26" s="129"/>
      <c r="AE26" s="129"/>
      <c r="AF26" s="129"/>
      <c r="AG26" s="130">
        <v>1</v>
      </c>
      <c r="AH26" s="131">
        <f>AI26+AJ26+AK26</f>
        <v>2</v>
      </c>
      <c r="AI26" s="129"/>
      <c r="AJ26" s="129">
        <v>2</v>
      </c>
      <c r="AK26" s="130"/>
      <c r="AL26" s="131">
        <f>AM26+AN26+AO26</f>
        <v>2</v>
      </c>
      <c r="AM26" s="129"/>
      <c r="AN26" s="129">
        <v>2</v>
      </c>
      <c r="AO26" s="133"/>
    </row>
    <row r="27" spans="2:50" ht="50.1" customHeight="1" thickBot="1">
      <c r="B27" s="134">
        <v>5</v>
      </c>
      <c r="C27" s="1022" t="s">
        <v>67</v>
      </c>
      <c r="D27" s="1023"/>
      <c r="E27" s="1023"/>
      <c r="F27" s="1024"/>
      <c r="G27" s="1025" t="s">
        <v>68</v>
      </c>
      <c r="H27" s="1026"/>
      <c r="I27" s="1026"/>
      <c r="J27" s="1026"/>
      <c r="K27" s="1026"/>
      <c r="L27" s="1026"/>
      <c r="M27" s="1026"/>
      <c r="N27" s="1027"/>
      <c r="O27" s="135">
        <v>3</v>
      </c>
      <c r="P27" s="136">
        <f>O27*30</f>
        <v>90</v>
      </c>
      <c r="Q27" s="137">
        <f>R27+T27+V27</f>
        <v>54</v>
      </c>
      <c r="R27" s="138">
        <v>18</v>
      </c>
      <c r="S27" s="139">
        <f>CEILING(R27/30*$AR$20,2)</f>
        <v>0</v>
      </c>
      <c r="T27" s="139">
        <v>36</v>
      </c>
      <c r="U27" s="139">
        <f>CEILING(T27/15*$AR$20,2)</f>
        <v>0</v>
      </c>
      <c r="V27" s="139"/>
      <c r="W27" s="139"/>
      <c r="X27" s="140"/>
      <c r="Y27" s="141">
        <f>P27-Q27</f>
        <v>36</v>
      </c>
      <c r="Z27" s="142"/>
      <c r="AA27" s="143">
        <v>2</v>
      </c>
      <c r="AB27" s="143">
        <v>2</v>
      </c>
      <c r="AC27" s="143"/>
      <c r="AD27" s="143"/>
      <c r="AE27" s="143"/>
      <c r="AF27" s="143"/>
      <c r="AG27" s="144"/>
      <c r="AH27" s="145">
        <f>AI27+AJ27+AK27</f>
        <v>0</v>
      </c>
      <c r="AI27" s="143"/>
      <c r="AJ27" s="143"/>
      <c r="AK27" s="144"/>
      <c r="AL27" s="145">
        <f>AM27+AN27+AO27</f>
        <v>3</v>
      </c>
      <c r="AM27" s="143">
        <v>1</v>
      </c>
      <c r="AN27" s="143">
        <v>2</v>
      </c>
      <c r="AO27" s="146"/>
    </row>
    <row r="28" spans="2:50" s="161" customFormat="1" ht="45" customHeight="1" thickBot="1">
      <c r="B28" s="147"/>
      <c r="C28" s="1052"/>
      <c r="D28" s="1052"/>
      <c r="E28" s="1052"/>
      <c r="F28" s="1052"/>
      <c r="G28" s="1052"/>
      <c r="H28" s="1052"/>
      <c r="I28" s="1052"/>
      <c r="J28" s="1052"/>
      <c r="K28" s="1052"/>
      <c r="L28" s="1052"/>
      <c r="M28" s="1052"/>
      <c r="N28" s="1053"/>
      <c r="O28" s="148">
        <f t="shared" ref="O28:Y28" si="0">SUM(O23:O27)</f>
        <v>11</v>
      </c>
      <c r="P28" s="149">
        <f t="shared" si="0"/>
        <v>330</v>
      </c>
      <c r="Q28" s="148">
        <f t="shared" si="0"/>
        <v>216</v>
      </c>
      <c r="R28" s="150">
        <f t="shared" si="0"/>
        <v>72</v>
      </c>
      <c r="S28" s="150">
        <f t="shared" si="0"/>
        <v>0</v>
      </c>
      <c r="T28" s="150">
        <f t="shared" si="0"/>
        <v>144</v>
      </c>
      <c r="U28" s="150">
        <f t="shared" si="0"/>
        <v>0</v>
      </c>
      <c r="V28" s="150">
        <f t="shared" si="0"/>
        <v>0</v>
      </c>
      <c r="W28" s="150">
        <f t="shared" si="0"/>
        <v>0</v>
      </c>
      <c r="X28" s="151">
        <f t="shared" si="0"/>
        <v>0</v>
      </c>
      <c r="Y28" s="152">
        <f t="shared" si="0"/>
        <v>114</v>
      </c>
      <c r="Z28" s="153"/>
      <c r="AA28" s="154">
        <v>4</v>
      </c>
      <c r="AB28" s="154">
        <v>4</v>
      </c>
      <c r="AC28" s="154"/>
      <c r="AD28" s="154">
        <f t="shared" ref="AD28:AO28" si="1">SUM(AD23:AD27)</f>
        <v>0</v>
      </c>
      <c r="AE28" s="154">
        <f t="shared" si="1"/>
        <v>0</v>
      </c>
      <c r="AF28" s="154">
        <f t="shared" si="1"/>
        <v>0</v>
      </c>
      <c r="AG28" s="155">
        <f t="shared" si="1"/>
        <v>1</v>
      </c>
      <c r="AH28" s="156">
        <f t="shared" si="1"/>
        <v>7</v>
      </c>
      <c r="AI28" s="154">
        <f t="shared" si="1"/>
        <v>3</v>
      </c>
      <c r="AJ28" s="154">
        <f t="shared" si="1"/>
        <v>4</v>
      </c>
      <c r="AK28" s="155">
        <f t="shared" si="1"/>
        <v>0</v>
      </c>
      <c r="AL28" s="156">
        <f t="shared" si="1"/>
        <v>5</v>
      </c>
      <c r="AM28" s="154">
        <f t="shared" si="1"/>
        <v>1</v>
      </c>
      <c r="AN28" s="154">
        <f t="shared" si="1"/>
        <v>4</v>
      </c>
      <c r="AO28" s="155">
        <f t="shared" si="1"/>
        <v>0</v>
      </c>
      <c r="AP28" s="157"/>
      <c r="AQ28" s="158"/>
      <c r="AR28" s="159"/>
      <c r="AS28" s="160"/>
      <c r="AT28" s="160"/>
    </row>
    <row r="29" spans="2:50" s="161" customFormat="1" ht="35.25" customHeight="1" thickBot="1">
      <c r="B29" s="162"/>
      <c r="C29" s="1054" t="s">
        <v>69</v>
      </c>
      <c r="D29" s="985"/>
      <c r="E29" s="985"/>
      <c r="F29" s="985"/>
      <c r="G29" s="985"/>
      <c r="H29" s="985"/>
      <c r="I29" s="985"/>
      <c r="J29" s="985"/>
      <c r="K29" s="985"/>
      <c r="L29" s="985"/>
      <c r="M29" s="985"/>
      <c r="N29" s="985"/>
      <c r="O29" s="988"/>
      <c r="P29" s="988"/>
      <c r="Q29" s="988"/>
      <c r="R29" s="988"/>
      <c r="S29" s="988"/>
      <c r="T29" s="988"/>
      <c r="U29" s="988"/>
      <c r="V29" s="988"/>
      <c r="W29" s="988"/>
      <c r="X29" s="988"/>
      <c r="Y29" s="988"/>
      <c r="Z29" s="1055"/>
      <c r="AA29" s="1055"/>
      <c r="AB29" s="1055"/>
      <c r="AC29" s="1055"/>
      <c r="AD29" s="1055"/>
      <c r="AE29" s="1055"/>
      <c r="AF29" s="1055"/>
      <c r="AG29" s="1055"/>
      <c r="AH29" s="988"/>
      <c r="AI29" s="988"/>
      <c r="AJ29" s="988"/>
      <c r="AK29" s="988"/>
      <c r="AL29" s="988"/>
      <c r="AM29" s="988"/>
      <c r="AN29" s="988"/>
      <c r="AO29" s="989"/>
      <c r="AP29" s="90"/>
      <c r="AR29" s="163"/>
      <c r="AS29" s="160"/>
      <c r="AT29" s="160"/>
    </row>
    <row r="30" spans="2:50" ht="39.950000000000003" customHeight="1">
      <c r="B30" s="164">
        <v>6</v>
      </c>
      <c r="C30" s="1043" t="s">
        <v>70</v>
      </c>
      <c r="D30" s="1032"/>
      <c r="E30" s="1044"/>
      <c r="F30" s="1045"/>
      <c r="G30" s="1034" t="s">
        <v>27</v>
      </c>
      <c r="H30" s="1046"/>
      <c r="I30" s="1046"/>
      <c r="J30" s="1046"/>
      <c r="K30" s="1046"/>
      <c r="L30" s="1046"/>
      <c r="M30" s="1046"/>
      <c r="N30" s="1047"/>
      <c r="O30" s="165">
        <v>6</v>
      </c>
      <c r="P30" s="166">
        <f>O30*30</f>
        <v>180</v>
      </c>
      <c r="Q30" s="96">
        <f>R30+T30+V30</f>
        <v>72</v>
      </c>
      <c r="R30" s="97">
        <v>54</v>
      </c>
      <c r="S30" s="97"/>
      <c r="T30" s="97">
        <v>18</v>
      </c>
      <c r="U30" s="97"/>
      <c r="V30" s="97"/>
      <c r="W30" s="95"/>
      <c r="X30" s="99"/>
      <c r="Y30" s="167">
        <f>P30-Q30</f>
        <v>108</v>
      </c>
      <c r="Z30" s="101">
        <v>1</v>
      </c>
      <c r="AA30" s="102"/>
      <c r="AB30" s="102">
        <v>1</v>
      </c>
      <c r="AC30" s="102"/>
      <c r="AD30" s="102"/>
      <c r="AE30" s="102"/>
      <c r="AF30" s="102"/>
      <c r="AG30" s="103"/>
      <c r="AH30" s="168">
        <f>SUM(AI30:AK30)</f>
        <v>4</v>
      </c>
      <c r="AI30" s="169">
        <v>3</v>
      </c>
      <c r="AJ30" s="169">
        <v>1</v>
      </c>
      <c r="AK30" s="170"/>
      <c r="AL30" s="171">
        <f>SUM(AM30:AO30)</f>
        <v>0</v>
      </c>
      <c r="AM30" s="172"/>
      <c r="AN30" s="172"/>
      <c r="AO30" s="173"/>
    </row>
    <row r="31" spans="2:50" ht="39.950000000000003" customHeight="1">
      <c r="B31" s="164">
        <v>7</v>
      </c>
      <c r="C31" s="1012" t="s">
        <v>71</v>
      </c>
      <c r="D31" s="1013"/>
      <c r="E31" s="1014"/>
      <c r="F31" s="1015"/>
      <c r="G31" s="948" t="s">
        <v>27</v>
      </c>
      <c r="H31" s="1010"/>
      <c r="I31" s="1010"/>
      <c r="J31" s="1010"/>
      <c r="K31" s="1010"/>
      <c r="L31" s="1010"/>
      <c r="M31" s="1010"/>
      <c r="N31" s="1011"/>
      <c r="O31" s="165">
        <v>1.5</v>
      </c>
      <c r="P31" s="166">
        <f>O31*30</f>
        <v>45</v>
      </c>
      <c r="Q31" s="174">
        <f>R31+T31+V31</f>
        <v>0</v>
      </c>
      <c r="R31" s="175"/>
      <c r="S31" s="175"/>
      <c r="T31" s="175"/>
      <c r="U31" s="175"/>
      <c r="V31" s="175"/>
      <c r="W31" s="166"/>
      <c r="X31" s="176"/>
      <c r="Y31" s="167">
        <f>P31-Q31</f>
        <v>45</v>
      </c>
      <c r="Z31" s="128"/>
      <c r="AA31" s="129">
        <v>2</v>
      </c>
      <c r="AB31" s="129"/>
      <c r="AC31" s="129">
        <v>2</v>
      </c>
      <c r="AD31" s="129"/>
      <c r="AE31" s="129"/>
      <c r="AF31" s="129"/>
      <c r="AG31" s="130"/>
      <c r="AH31" s="168">
        <f>SUM(AI31:AK31)</f>
        <v>0</v>
      </c>
      <c r="AI31" s="169"/>
      <c r="AJ31" s="169"/>
      <c r="AK31" s="170"/>
      <c r="AL31" s="171">
        <f>SUM(AM31:AO31)</f>
        <v>0</v>
      </c>
      <c r="AM31" s="172"/>
      <c r="AN31" s="172"/>
      <c r="AO31" s="173"/>
    </row>
    <row r="32" spans="2:50" ht="51.75" customHeight="1">
      <c r="B32" s="164">
        <v>8</v>
      </c>
      <c r="C32" s="958" t="s">
        <v>72</v>
      </c>
      <c r="D32" s="959"/>
      <c r="E32" s="959"/>
      <c r="F32" s="960"/>
      <c r="G32" s="948" t="s">
        <v>27</v>
      </c>
      <c r="H32" s="1010"/>
      <c r="I32" s="1010"/>
      <c r="J32" s="1010"/>
      <c r="K32" s="1010"/>
      <c r="L32" s="1010"/>
      <c r="M32" s="1010"/>
      <c r="N32" s="1011"/>
      <c r="O32" s="165">
        <v>5</v>
      </c>
      <c r="P32" s="166">
        <f>O32*30</f>
        <v>150</v>
      </c>
      <c r="Q32" s="174">
        <f>R32+T32+V32</f>
        <v>54</v>
      </c>
      <c r="R32" s="175">
        <v>36</v>
      </c>
      <c r="S32" s="175"/>
      <c r="T32" s="175">
        <v>18</v>
      </c>
      <c r="U32" s="175"/>
      <c r="V32" s="175"/>
      <c r="W32" s="166"/>
      <c r="X32" s="176"/>
      <c r="Y32" s="167">
        <f>P32-Q32</f>
        <v>96</v>
      </c>
      <c r="Z32" s="128">
        <v>1</v>
      </c>
      <c r="AA32" s="129"/>
      <c r="AB32" s="129">
        <v>1</v>
      </c>
      <c r="AC32" s="129"/>
      <c r="AD32" s="129"/>
      <c r="AE32" s="129"/>
      <c r="AF32" s="129"/>
      <c r="AG32" s="130"/>
      <c r="AH32" s="168">
        <f>SUM(AI32:AK32)</f>
        <v>3</v>
      </c>
      <c r="AI32" s="169">
        <v>2</v>
      </c>
      <c r="AJ32" s="169">
        <v>1</v>
      </c>
      <c r="AK32" s="170"/>
      <c r="AL32" s="171">
        <f>SUM(AM32:AO32)</f>
        <v>0</v>
      </c>
      <c r="AM32" s="172"/>
      <c r="AN32" s="172"/>
      <c r="AO32" s="173"/>
    </row>
    <row r="33" spans="2:50" ht="39.950000000000003" customHeight="1">
      <c r="B33" s="164">
        <v>9</v>
      </c>
      <c r="C33" s="1012" t="s">
        <v>73</v>
      </c>
      <c r="D33" s="1013"/>
      <c r="E33" s="1014"/>
      <c r="F33" s="1015"/>
      <c r="G33" s="948" t="s">
        <v>27</v>
      </c>
      <c r="H33" s="1010"/>
      <c r="I33" s="1010"/>
      <c r="J33" s="1010"/>
      <c r="K33" s="1010"/>
      <c r="L33" s="1010"/>
      <c r="M33" s="1010"/>
      <c r="N33" s="1011"/>
      <c r="O33" s="165">
        <v>6</v>
      </c>
      <c r="P33" s="166">
        <f>O33*30</f>
        <v>180</v>
      </c>
      <c r="Q33" s="174">
        <f>R33+T33+V33</f>
        <v>90</v>
      </c>
      <c r="R33" s="175">
        <v>54</v>
      </c>
      <c r="S33" s="175"/>
      <c r="T33" s="175">
        <v>18</v>
      </c>
      <c r="U33" s="175"/>
      <c r="V33" s="175">
        <v>18</v>
      </c>
      <c r="W33" s="166"/>
      <c r="X33" s="176"/>
      <c r="Y33" s="167">
        <f>P33-Q33</f>
        <v>90</v>
      </c>
      <c r="Z33" s="128">
        <v>1</v>
      </c>
      <c r="AA33" s="129"/>
      <c r="AB33" s="129">
        <v>1</v>
      </c>
      <c r="AC33" s="129"/>
      <c r="AD33" s="129"/>
      <c r="AE33" s="129"/>
      <c r="AF33" s="129"/>
      <c r="AG33" s="130"/>
      <c r="AH33" s="168">
        <f>SUM(AI33:AK33)</f>
        <v>5</v>
      </c>
      <c r="AI33" s="169">
        <v>3</v>
      </c>
      <c r="AJ33" s="169">
        <v>1</v>
      </c>
      <c r="AK33" s="170">
        <v>1</v>
      </c>
      <c r="AL33" s="171">
        <f>SUM(AM33:AO33)</f>
        <v>0</v>
      </c>
      <c r="AM33" s="172"/>
      <c r="AN33" s="172"/>
      <c r="AO33" s="173"/>
    </row>
    <row r="34" spans="2:50" ht="39.950000000000003" customHeight="1" thickBot="1">
      <c r="B34" s="177">
        <v>10</v>
      </c>
      <c r="C34" s="997" t="s">
        <v>74</v>
      </c>
      <c r="D34" s="998"/>
      <c r="E34" s="999"/>
      <c r="F34" s="1000"/>
      <c r="G34" s="978" t="s">
        <v>27</v>
      </c>
      <c r="H34" s="1001"/>
      <c r="I34" s="1001"/>
      <c r="J34" s="1001"/>
      <c r="K34" s="1001"/>
      <c r="L34" s="1001"/>
      <c r="M34" s="1001"/>
      <c r="N34" s="1002"/>
      <c r="O34" s="165">
        <v>4.5</v>
      </c>
      <c r="P34" s="166">
        <f>O34*30</f>
        <v>135</v>
      </c>
      <c r="Q34" s="174">
        <f>R34+T34+V34</f>
        <v>54</v>
      </c>
      <c r="R34" s="175">
        <v>36</v>
      </c>
      <c r="S34" s="175"/>
      <c r="T34" s="175">
        <v>18</v>
      </c>
      <c r="U34" s="175"/>
      <c r="V34" s="175"/>
      <c r="W34" s="166"/>
      <c r="X34" s="176"/>
      <c r="Y34" s="167">
        <f>P34-Q34</f>
        <v>81</v>
      </c>
      <c r="Z34" s="128"/>
      <c r="AA34" s="129">
        <v>1</v>
      </c>
      <c r="AB34" s="129">
        <v>1</v>
      </c>
      <c r="AC34" s="129"/>
      <c r="AD34" s="129"/>
      <c r="AE34" s="129"/>
      <c r="AF34" s="129"/>
      <c r="AG34" s="130"/>
      <c r="AH34" s="168">
        <f>SUM(AI34:AK34)</f>
        <v>3</v>
      </c>
      <c r="AI34" s="169">
        <v>2</v>
      </c>
      <c r="AJ34" s="169">
        <v>1</v>
      </c>
      <c r="AK34" s="170"/>
      <c r="AL34" s="171">
        <f>SUM(AM34:AO34)</f>
        <v>0</v>
      </c>
      <c r="AM34" s="172"/>
      <c r="AN34" s="172"/>
      <c r="AO34" s="173"/>
    </row>
    <row r="35" spans="2:50" ht="39.950000000000003" customHeight="1" thickBot="1">
      <c r="B35" s="1003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5"/>
      <c r="O35" s="148">
        <f t="shared" ref="O35:Y35" si="2">SUM(O30:O34)</f>
        <v>23</v>
      </c>
      <c r="P35" s="149">
        <f t="shared" si="2"/>
        <v>690</v>
      </c>
      <c r="Q35" s="148">
        <f t="shared" si="2"/>
        <v>270</v>
      </c>
      <c r="R35" s="150">
        <f t="shared" si="2"/>
        <v>180</v>
      </c>
      <c r="S35" s="150">
        <f t="shared" si="2"/>
        <v>0</v>
      </c>
      <c r="T35" s="150">
        <f t="shared" si="2"/>
        <v>72</v>
      </c>
      <c r="U35" s="150">
        <f t="shared" si="2"/>
        <v>0</v>
      </c>
      <c r="V35" s="150">
        <f t="shared" si="2"/>
        <v>18</v>
      </c>
      <c r="W35" s="150">
        <f t="shared" si="2"/>
        <v>0</v>
      </c>
      <c r="X35" s="151">
        <f t="shared" si="2"/>
        <v>0</v>
      </c>
      <c r="Y35" s="178">
        <f t="shared" si="2"/>
        <v>420</v>
      </c>
      <c r="Z35" s="156">
        <v>3</v>
      </c>
      <c r="AA35" s="154">
        <v>2</v>
      </c>
      <c r="AB35" s="154">
        <v>4</v>
      </c>
      <c r="AC35" s="154">
        <v>1</v>
      </c>
      <c r="AD35" s="154"/>
      <c r="AE35" s="154"/>
      <c r="AF35" s="154"/>
      <c r="AG35" s="179"/>
      <c r="AH35" s="153">
        <f t="shared" ref="AH35:AO35" si="3">SUM(AH30:AH34)</f>
        <v>15</v>
      </c>
      <c r="AI35" s="154">
        <f t="shared" si="3"/>
        <v>10</v>
      </c>
      <c r="AJ35" s="154">
        <f t="shared" si="3"/>
        <v>4</v>
      </c>
      <c r="AK35" s="155">
        <f t="shared" si="3"/>
        <v>1</v>
      </c>
      <c r="AL35" s="156">
        <f t="shared" si="3"/>
        <v>0</v>
      </c>
      <c r="AM35" s="154">
        <f t="shared" si="3"/>
        <v>0</v>
      </c>
      <c r="AN35" s="154">
        <f t="shared" si="3"/>
        <v>0</v>
      </c>
      <c r="AO35" s="155">
        <f t="shared" si="3"/>
        <v>0</v>
      </c>
    </row>
    <row r="36" spans="2:50" ht="34.5" customHeight="1" thickBot="1">
      <c r="B36" s="1006" t="s">
        <v>75</v>
      </c>
      <c r="C36" s="1007"/>
      <c r="D36" s="1007"/>
      <c r="E36" s="1007"/>
      <c r="F36" s="1007"/>
      <c r="G36" s="1007"/>
      <c r="H36" s="1007"/>
      <c r="I36" s="1007"/>
      <c r="J36" s="1007"/>
      <c r="K36" s="1007"/>
      <c r="L36" s="1007"/>
      <c r="M36" s="1007"/>
      <c r="N36" s="1007"/>
      <c r="O36" s="1008"/>
      <c r="P36" s="1008"/>
      <c r="Q36" s="1008"/>
      <c r="R36" s="1008"/>
      <c r="S36" s="1008"/>
      <c r="T36" s="1008"/>
      <c r="U36" s="1008"/>
      <c r="V36" s="1008"/>
      <c r="W36" s="1008"/>
      <c r="X36" s="1008"/>
      <c r="Y36" s="1008"/>
      <c r="Z36" s="1008"/>
      <c r="AA36" s="1008"/>
      <c r="AB36" s="1008"/>
      <c r="AC36" s="1008"/>
      <c r="AD36" s="1008"/>
      <c r="AE36" s="1008"/>
      <c r="AF36" s="1008"/>
      <c r="AG36" s="1008"/>
      <c r="AH36" s="1008"/>
      <c r="AI36" s="1008"/>
      <c r="AJ36" s="1008"/>
      <c r="AK36" s="1008"/>
      <c r="AL36" s="1008"/>
      <c r="AM36" s="1008"/>
      <c r="AN36" s="1008"/>
      <c r="AO36" s="1009"/>
    </row>
    <row r="37" spans="2:50" ht="62.25" customHeight="1">
      <c r="B37" s="180">
        <v>11</v>
      </c>
      <c r="C37" s="1048" t="s">
        <v>76</v>
      </c>
      <c r="D37" s="1049"/>
      <c r="E37" s="1049"/>
      <c r="F37" s="1049"/>
      <c r="G37" s="1050" t="s">
        <v>27</v>
      </c>
      <c r="H37" s="1050"/>
      <c r="I37" s="1050"/>
      <c r="J37" s="1050"/>
      <c r="K37" s="1050"/>
      <c r="L37" s="1050"/>
      <c r="M37" s="1050"/>
      <c r="N37" s="1051"/>
      <c r="O37" s="181">
        <v>2</v>
      </c>
      <c r="P37" s="182">
        <f>O37*30</f>
        <v>60</v>
      </c>
      <c r="Q37" s="96">
        <f>R37+T37+V37</f>
        <v>27</v>
      </c>
      <c r="R37" s="98">
        <v>9</v>
      </c>
      <c r="S37" s="98"/>
      <c r="T37" s="98">
        <v>18</v>
      </c>
      <c r="U37" s="98"/>
      <c r="V37" s="98"/>
      <c r="W37" s="98"/>
      <c r="X37" s="99"/>
      <c r="Y37" s="100">
        <f>P37-Q37</f>
        <v>33</v>
      </c>
      <c r="Z37" s="101"/>
      <c r="AA37" s="102">
        <v>1</v>
      </c>
      <c r="AB37" s="102"/>
      <c r="AC37" s="102"/>
      <c r="AD37" s="102"/>
      <c r="AE37" s="102"/>
      <c r="AF37" s="102"/>
      <c r="AG37" s="103"/>
      <c r="AH37" s="104">
        <f>SUM(AI37:AK37)</f>
        <v>1.5</v>
      </c>
      <c r="AI37" s="102">
        <v>0.5</v>
      </c>
      <c r="AJ37" s="102">
        <v>1</v>
      </c>
      <c r="AK37" s="183"/>
      <c r="AL37" s="101">
        <f>SUM(AM37:AO37)</f>
        <v>0</v>
      </c>
      <c r="AM37" s="106"/>
      <c r="AN37" s="106"/>
      <c r="AO37" s="107"/>
    </row>
    <row r="38" spans="2:50" ht="75.75" customHeight="1" thickBot="1">
      <c r="B38" s="184">
        <v>12</v>
      </c>
      <c r="C38" s="993" t="s">
        <v>77</v>
      </c>
      <c r="D38" s="994"/>
      <c r="E38" s="994"/>
      <c r="F38" s="994"/>
      <c r="G38" s="995" t="s">
        <v>27</v>
      </c>
      <c r="H38" s="995"/>
      <c r="I38" s="995"/>
      <c r="J38" s="995"/>
      <c r="K38" s="995"/>
      <c r="L38" s="995"/>
      <c r="M38" s="995"/>
      <c r="N38" s="996"/>
      <c r="O38" s="185">
        <v>2</v>
      </c>
      <c r="P38" s="186">
        <f>O38*30</f>
        <v>60</v>
      </c>
      <c r="Q38" s="137">
        <f>R38+T38+V38</f>
        <v>18</v>
      </c>
      <c r="R38" s="139"/>
      <c r="S38" s="139"/>
      <c r="T38" s="139">
        <v>18</v>
      </c>
      <c r="U38" s="139"/>
      <c r="V38" s="139"/>
      <c r="W38" s="139"/>
      <c r="X38" s="140"/>
      <c r="Y38" s="187">
        <f>P38-Q38</f>
        <v>42</v>
      </c>
      <c r="Z38" s="188"/>
      <c r="AA38" s="189">
        <v>2</v>
      </c>
      <c r="AB38" s="189"/>
      <c r="AC38" s="189"/>
      <c r="AD38" s="189"/>
      <c r="AE38" s="189"/>
      <c r="AF38" s="189"/>
      <c r="AG38" s="190">
        <v>2</v>
      </c>
      <c r="AH38" s="191">
        <f>SUM(AI38:AK38)</f>
        <v>0</v>
      </c>
      <c r="AI38" s="189"/>
      <c r="AJ38" s="189"/>
      <c r="AK38" s="192"/>
      <c r="AL38" s="188">
        <f>SUM(AM38:AO38)</f>
        <v>1</v>
      </c>
      <c r="AM38" s="193"/>
      <c r="AN38" s="193">
        <v>1</v>
      </c>
      <c r="AO38" s="194"/>
    </row>
    <row r="39" spans="2:50" ht="39.950000000000003" customHeight="1" thickBot="1">
      <c r="B39" s="1016" t="s">
        <v>78</v>
      </c>
      <c r="C39" s="1017"/>
      <c r="D39" s="1017"/>
      <c r="E39" s="1017"/>
      <c r="F39" s="1017"/>
      <c r="G39" s="1017"/>
      <c r="H39" s="1017"/>
      <c r="I39" s="1017"/>
      <c r="J39" s="1017"/>
      <c r="K39" s="1017"/>
      <c r="L39" s="1017"/>
      <c r="M39" s="1017"/>
      <c r="N39" s="1018"/>
      <c r="O39" s="195">
        <f>SUM(O37:O38)</f>
        <v>4</v>
      </c>
      <c r="P39" s="196">
        <f t="shared" ref="P39:Y39" si="4">SUM(P37:P38)</f>
        <v>120</v>
      </c>
      <c r="Q39" s="197">
        <f t="shared" si="4"/>
        <v>45</v>
      </c>
      <c r="R39" s="198">
        <f t="shared" si="4"/>
        <v>9</v>
      </c>
      <c r="S39" s="198">
        <f t="shared" si="4"/>
        <v>0</v>
      </c>
      <c r="T39" s="198">
        <f t="shared" si="4"/>
        <v>36</v>
      </c>
      <c r="U39" s="198">
        <f t="shared" si="4"/>
        <v>0</v>
      </c>
      <c r="V39" s="198">
        <f t="shared" si="4"/>
        <v>0</v>
      </c>
      <c r="W39" s="198">
        <f t="shared" si="4"/>
        <v>0</v>
      </c>
      <c r="X39" s="199">
        <f t="shared" si="4"/>
        <v>0</v>
      </c>
      <c r="Y39" s="200">
        <f t="shared" si="4"/>
        <v>75</v>
      </c>
      <c r="Z39" s="153"/>
      <c r="AA39" s="154">
        <v>2</v>
      </c>
      <c r="AB39" s="154"/>
      <c r="AC39" s="154"/>
      <c r="AD39" s="154"/>
      <c r="AE39" s="154"/>
      <c r="AF39" s="154"/>
      <c r="AG39" s="155">
        <v>1</v>
      </c>
      <c r="AH39" s="156">
        <f>SUM(AH37:AH38)</f>
        <v>1.5</v>
      </c>
      <c r="AI39" s="154">
        <f t="shared" ref="AI39:AO39" si="5">SUM(AI37:AI38)</f>
        <v>0.5</v>
      </c>
      <c r="AJ39" s="154">
        <f t="shared" si="5"/>
        <v>1</v>
      </c>
      <c r="AK39" s="179">
        <f t="shared" si="5"/>
        <v>0</v>
      </c>
      <c r="AL39" s="153">
        <f t="shared" si="5"/>
        <v>1</v>
      </c>
      <c r="AM39" s="154">
        <f t="shared" si="5"/>
        <v>0</v>
      </c>
      <c r="AN39" s="154">
        <f t="shared" si="5"/>
        <v>1</v>
      </c>
      <c r="AO39" s="155">
        <f t="shared" si="5"/>
        <v>0</v>
      </c>
    </row>
    <row r="40" spans="2:50" s="91" customFormat="1" ht="39.950000000000003" customHeight="1" thickBot="1">
      <c r="B40" s="990" t="s">
        <v>79</v>
      </c>
      <c r="C40" s="991"/>
      <c r="D40" s="991"/>
      <c r="E40" s="991"/>
      <c r="F40" s="991"/>
      <c r="G40" s="991"/>
      <c r="H40" s="991"/>
      <c r="I40" s="991"/>
      <c r="J40" s="991"/>
      <c r="K40" s="991"/>
      <c r="L40" s="991"/>
      <c r="M40" s="991"/>
      <c r="N40" s="992"/>
      <c r="O40" s="201">
        <f t="shared" ref="O40:AO40" si="6">O39+O35+O28</f>
        <v>38</v>
      </c>
      <c r="P40" s="202">
        <f t="shared" si="6"/>
        <v>1140</v>
      </c>
      <c r="Q40" s="203">
        <f t="shared" si="6"/>
        <v>531</v>
      </c>
      <c r="R40" s="204">
        <f t="shared" si="6"/>
        <v>261</v>
      </c>
      <c r="S40" s="204">
        <f t="shared" si="6"/>
        <v>0</v>
      </c>
      <c r="T40" s="204">
        <f t="shared" si="6"/>
        <v>252</v>
      </c>
      <c r="U40" s="204">
        <f t="shared" si="6"/>
        <v>0</v>
      </c>
      <c r="V40" s="204">
        <f t="shared" si="6"/>
        <v>18</v>
      </c>
      <c r="W40" s="204">
        <f t="shared" si="6"/>
        <v>0</v>
      </c>
      <c r="X40" s="205">
        <f t="shared" si="6"/>
        <v>0</v>
      </c>
      <c r="Y40" s="206">
        <f t="shared" si="6"/>
        <v>609</v>
      </c>
      <c r="Z40" s="203">
        <f t="shared" si="6"/>
        <v>3</v>
      </c>
      <c r="AA40" s="204">
        <f t="shared" si="6"/>
        <v>8</v>
      </c>
      <c r="AB40" s="207">
        <f t="shared" si="6"/>
        <v>8</v>
      </c>
      <c r="AC40" s="204">
        <f t="shared" si="6"/>
        <v>1</v>
      </c>
      <c r="AD40" s="204">
        <f t="shared" si="6"/>
        <v>0</v>
      </c>
      <c r="AE40" s="204">
        <f t="shared" si="6"/>
        <v>0</v>
      </c>
      <c r="AF40" s="204">
        <f t="shared" si="6"/>
        <v>0</v>
      </c>
      <c r="AG40" s="205">
        <f>AG39+AG35+AG28</f>
        <v>2</v>
      </c>
      <c r="AH40" s="208">
        <f t="shared" si="6"/>
        <v>23.5</v>
      </c>
      <c r="AI40" s="209">
        <v>13.5</v>
      </c>
      <c r="AJ40" s="204">
        <f t="shared" si="6"/>
        <v>9</v>
      </c>
      <c r="AK40" s="202">
        <f t="shared" si="6"/>
        <v>1</v>
      </c>
      <c r="AL40" s="203">
        <f t="shared" si="6"/>
        <v>6</v>
      </c>
      <c r="AM40" s="204">
        <f t="shared" si="6"/>
        <v>1</v>
      </c>
      <c r="AN40" s="204">
        <f t="shared" si="6"/>
        <v>5</v>
      </c>
      <c r="AO40" s="205">
        <f t="shared" si="6"/>
        <v>0</v>
      </c>
      <c r="AP40" s="210"/>
      <c r="AQ40" s="210"/>
      <c r="AR40" s="210"/>
      <c r="AS40" s="210"/>
      <c r="AT40" s="210"/>
      <c r="AU40" s="211"/>
      <c r="AV40" s="212"/>
      <c r="AW40" s="92"/>
      <c r="AX40" s="92"/>
    </row>
    <row r="41" spans="2:50" s="214" customFormat="1" ht="31.5" customHeight="1" thickBot="1">
      <c r="B41" s="1056" t="s">
        <v>80</v>
      </c>
      <c r="C41" s="1057"/>
      <c r="D41" s="1057"/>
      <c r="E41" s="1057"/>
      <c r="F41" s="1057"/>
      <c r="G41" s="1057"/>
      <c r="H41" s="1057"/>
      <c r="I41" s="1057"/>
      <c r="J41" s="1057"/>
      <c r="K41" s="1057"/>
      <c r="L41" s="1057"/>
      <c r="M41" s="1057"/>
      <c r="N41" s="1057"/>
      <c r="O41" s="1058"/>
      <c r="P41" s="1058"/>
      <c r="Q41" s="1058"/>
      <c r="R41" s="1058"/>
      <c r="S41" s="1058"/>
      <c r="T41" s="1058"/>
      <c r="U41" s="1058"/>
      <c r="V41" s="1058"/>
      <c r="W41" s="1058"/>
      <c r="X41" s="1058"/>
      <c r="Y41" s="1058"/>
      <c r="Z41" s="1058"/>
      <c r="AA41" s="1058"/>
      <c r="AB41" s="1058"/>
      <c r="AC41" s="1058"/>
      <c r="AD41" s="1058"/>
      <c r="AE41" s="1058"/>
      <c r="AF41" s="1058"/>
      <c r="AG41" s="1058"/>
      <c r="AH41" s="1058"/>
      <c r="AI41" s="1058"/>
      <c r="AJ41" s="1058"/>
      <c r="AK41" s="1058"/>
      <c r="AL41" s="1058"/>
      <c r="AM41" s="1058"/>
      <c r="AN41" s="1058"/>
      <c r="AO41" s="1059"/>
      <c r="AP41" s="213"/>
      <c r="AQ41" s="213"/>
      <c r="AR41" s="213"/>
      <c r="AS41" s="213"/>
      <c r="AT41" s="213"/>
      <c r="AV41" s="212"/>
      <c r="AW41" s="215"/>
      <c r="AX41" s="215"/>
    </row>
    <row r="42" spans="2:50" s="214" customFormat="1" ht="36.75" customHeight="1" thickBot="1">
      <c r="B42" s="984" t="s">
        <v>81</v>
      </c>
      <c r="C42" s="985"/>
      <c r="D42" s="985"/>
      <c r="E42" s="985"/>
      <c r="F42" s="985"/>
      <c r="G42" s="985"/>
      <c r="H42" s="985"/>
      <c r="I42" s="985"/>
      <c r="J42" s="985"/>
      <c r="K42" s="985"/>
      <c r="L42" s="985"/>
      <c r="M42" s="985"/>
      <c r="N42" s="985"/>
      <c r="O42" s="985"/>
      <c r="P42" s="985"/>
      <c r="Q42" s="985"/>
      <c r="R42" s="985"/>
      <c r="S42" s="985"/>
      <c r="T42" s="985"/>
      <c r="U42" s="985"/>
      <c r="V42" s="985"/>
      <c r="W42" s="985"/>
      <c r="X42" s="985"/>
      <c r="Y42" s="985"/>
      <c r="Z42" s="985"/>
      <c r="AA42" s="985"/>
      <c r="AB42" s="985"/>
      <c r="AC42" s="985"/>
      <c r="AD42" s="985"/>
      <c r="AE42" s="985"/>
      <c r="AF42" s="985"/>
      <c r="AG42" s="985"/>
      <c r="AH42" s="985"/>
      <c r="AI42" s="985"/>
      <c r="AJ42" s="985"/>
      <c r="AK42" s="985"/>
      <c r="AL42" s="985"/>
      <c r="AM42" s="985"/>
      <c r="AN42" s="985"/>
      <c r="AO42" s="986"/>
      <c r="AP42" s="90"/>
      <c r="AQ42" s="90"/>
      <c r="AR42" s="90"/>
      <c r="AS42" s="90"/>
      <c r="AT42" s="90"/>
      <c r="AV42" s="212"/>
      <c r="AW42" s="215"/>
      <c r="AX42" s="215"/>
    </row>
    <row r="43" spans="2:50" s="214" customFormat="1" ht="110.45" customHeight="1" thickBot="1">
      <c r="B43" s="984" t="s">
        <v>197</v>
      </c>
      <c r="C43" s="985"/>
      <c r="D43" s="985"/>
      <c r="E43" s="985"/>
      <c r="F43" s="985"/>
      <c r="G43" s="984" t="s">
        <v>30</v>
      </c>
      <c r="H43" s="985"/>
      <c r="I43" s="985"/>
      <c r="J43" s="985"/>
      <c r="K43" s="985"/>
      <c r="L43" s="986"/>
      <c r="M43" s="979" t="s">
        <v>198</v>
      </c>
      <c r="N43" s="980"/>
      <c r="O43" s="680"/>
      <c r="P43" s="680"/>
      <c r="Q43" s="680"/>
      <c r="R43" s="680"/>
      <c r="S43" s="680"/>
      <c r="T43" s="680"/>
      <c r="U43" s="680"/>
      <c r="V43" s="680"/>
      <c r="W43" s="680"/>
      <c r="X43" s="680"/>
      <c r="Y43" s="680"/>
      <c r="Z43" s="680"/>
      <c r="AA43" s="680"/>
      <c r="AB43" s="680"/>
      <c r="AC43" s="680"/>
      <c r="AD43" s="680"/>
      <c r="AE43" s="680"/>
      <c r="AF43" s="680"/>
      <c r="AG43" s="680"/>
      <c r="AH43" s="680"/>
      <c r="AI43" s="680"/>
      <c r="AJ43" s="680"/>
      <c r="AK43" s="680"/>
      <c r="AL43" s="680"/>
      <c r="AM43" s="680"/>
      <c r="AN43" s="680"/>
      <c r="AO43" s="681"/>
      <c r="AP43" s="90"/>
      <c r="AQ43" s="90"/>
      <c r="AR43" s="90"/>
      <c r="AS43" s="90"/>
      <c r="AT43" s="90"/>
      <c r="AV43" s="212"/>
      <c r="AW43" s="215"/>
      <c r="AX43" s="215"/>
    </row>
    <row r="44" spans="2:50" ht="23.25" customHeight="1" thickBot="1">
      <c r="B44" s="987"/>
      <c r="C44" s="988"/>
      <c r="D44" s="988"/>
      <c r="E44" s="988"/>
      <c r="F44" s="988"/>
      <c r="G44" s="987"/>
      <c r="H44" s="988"/>
      <c r="I44" s="988"/>
      <c r="J44" s="988"/>
      <c r="K44" s="988"/>
      <c r="L44" s="989"/>
      <c r="M44" s="695" t="s">
        <v>83</v>
      </c>
      <c r="N44" s="696" t="s">
        <v>84</v>
      </c>
      <c r="O44" s="148"/>
      <c r="P44" s="151">
        <f>O44*30</f>
        <v>0</v>
      </c>
      <c r="Q44" s="692">
        <f>R44+T44+V44</f>
        <v>0</v>
      </c>
      <c r="R44" s="150"/>
      <c r="S44" s="150"/>
      <c r="T44" s="150"/>
      <c r="U44" s="150"/>
      <c r="V44" s="150"/>
      <c r="W44" s="150"/>
      <c r="X44" s="196"/>
      <c r="Y44" s="200">
        <f>P44-Q44</f>
        <v>0</v>
      </c>
      <c r="Z44" s="156"/>
      <c r="AA44" s="154"/>
      <c r="AB44" s="154"/>
      <c r="AC44" s="154"/>
      <c r="AD44" s="154"/>
      <c r="AE44" s="154"/>
      <c r="AF44" s="154"/>
      <c r="AG44" s="179"/>
      <c r="AH44" s="153"/>
      <c r="AI44" s="154"/>
      <c r="AJ44" s="154"/>
      <c r="AK44" s="155"/>
      <c r="AL44" s="233">
        <f>SUM(AM44:AO44)</f>
        <v>0</v>
      </c>
      <c r="AM44" s="693"/>
      <c r="AN44" s="693"/>
      <c r="AO44" s="694"/>
    </row>
    <row r="45" spans="2:50" ht="23.25" customHeight="1">
      <c r="B45" s="981" t="s">
        <v>82</v>
      </c>
      <c r="C45" s="982"/>
      <c r="D45" s="982"/>
      <c r="E45" s="982"/>
      <c r="F45" s="983"/>
      <c r="G45" s="685"/>
      <c r="H45" s="686"/>
      <c r="I45" s="686"/>
      <c r="J45" s="686"/>
      <c r="K45" s="686"/>
      <c r="L45" s="686"/>
      <c r="M45" s="690"/>
      <c r="N45" s="691"/>
      <c r="O45" s="174"/>
      <c r="P45" s="687"/>
      <c r="Q45" s="165"/>
      <c r="R45" s="175"/>
      <c r="S45" s="175"/>
      <c r="T45" s="175"/>
      <c r="U45" s="175"/>
      <c r="V45" s="175"/>
      <c r="W45" s="175"/>
      <c r="X45" s="176"/>
      <c r="Y45" s="612"/>
      <c r="Z45" s="168"/>
      <c r="AA45" s="169"/>
      <c r="AB45" s="169"/>
      <c r="AC45" s="169"/>
      <c r="AD45" s="169"/>
      <c r="AE45" s="169"/>
      <c r="AF45" s="169"/>
      <c r="AG45" s="170"/>
      <c r="AH45" s="688"/>
      <c r="AI45" s="169"/>
      <c r="AJ45" s="169"/>
      <c r="AK45" s="631"/>
      <c r="AL45" s="689"/>
      <c r="AM45" s="172"/>
      <c r="AN45" s="172"/>
      <c r="AO45" s="173"/>
    </row>
    <row r="46" spans="2:50" ht="52.5" customHeight="1">
      <c r="B46" s="220">
        <v>13</v>
      </c>
      <c r="C46" s="958" t="s">
        <v>85</v>
      </c>
      <c r="D46" s="959"/>
      <c r="E46" s="959"/>
      <c r="F46" s="960"/>
      <c r="G46" s="946" t="s">
        <v>27</v>
      </c>
      <c r="H46" s="947"/>
      <c r="I46" s="947"/>
      <c r="J46" s="947"/>
      <c r="K46" s="947"/>
      <c r="L46" s="948"/>
      <c r="M46" s="216"/>
      <c r="N46" s="221"/>
      <c r="O46" s="123">
        <v>6</v>
      </c>
      <c r="P46" s="222">
        <f t="shared" ref="P46:P64" si="7">O46*30</f>
        <v>180</v>
      </c>
      <c r="Q46" s="121">
        <f t="shared" ref="Q46:Q64" si="8">R46+T46+V46</f>
        <v>72</v>
      </c>
      <c r="R46" s="124">
        <v>54</v>
      </c>
      <c r="S46" s="124"/>
      <c r="T46" s="124">
        <v>18</v>
      </c>
      <c r="U46" s="124"/>
      <c r="V46" s="124"/>
      <c r="W46" s="124"/>
      <c r="X46" s="126"/>
      <c r="Y46" s="223">
        <f t="shared" ref="Y46:Y64" si="9">P46-Q46</f>
        <v>108</v>
      </c>
      <c r="Z46" s="131">
        <v>2</v>
      </c>
      <c r="AA46" s="129"/>
      <c r="AB46" s="129">
        <v>2</v>
      </c>
      <c r="AC46" s="129"/>
      <c r="AD46" s="129"/>
      <c r="AE46" s="129"/>
      <c r="AF46" s="129"/>
      <c r="AG46" s="224"/>
      <c r="AH46" s="128"/>
      <c r="AI46" s="129"/>
      <c r="AJ46" s="129"/>
      <c r="AK46" s="130"/>
      <c r="AL46" s="225">
        <f t="shared" ref="AL46:AL64" si="10">SUM(AM46:AO46)</f>
        <v>4</v>
      </c>
      <c r="AM46" s="132">
        <f>R46/18</f>
        <v>3</v>
      </c>
      <c r="AN46" s="132">
        <f>T46/18</f>
        <v>1</v>
      </c>
      <c r="AO46" s="133">
        <f>V46/18</f>
        <v>0</v>
      </c>
    </row>
    <row r="47" spans="2:50" ht="45.95" customHeight="1">
      <c r="B47" s="220">
        <v>14</v>
      </c>
      <c r="C47" s="958" t="s">
        <v>86</v>
      </c>
      <c r="D47" s="959"/>
      <c r="E47" s="959"/>
      <c r="F47" s="960"/>
      <c r="G47" s="946" t="s">
        <v>27</v>
      </c>
      <c r="H47" s="947"/>
      <c r="I47" s="947"/>
      <c r="J47" s="947"/>
      <c r="K47" s="947"/>
      <c r="L47" s="948"/>
      <c r="M47" s="216"/>
      <c r="N47" s="221"/>
      <c r="O47" s="123">
        <v>6</v>
      </c>
      <c r="P47" s="222">
        <f t="shared" si="7"/>
        <v>180</v>
      </c>
      <c r="Q47" s="121">
        <f t="shared" si="8"/>
        <v>72</v>
      </c>
      <c r="R47" s="124">
        <v>54</v>
      </c>
      <c r="S47" s="124"/>
      <c r="T47" s="124">
        <v>18</v>
      </c>
      <c r="U47" s="124"/>
      <c r="V47" s="124"/>
      <c r="W47" s="124"/>
      <c r="X47" s="126"/>
      <c r="Y47" s="223">
        <f t="shared" si="9"/>
        <v>108</v>
      </c>
      <c r="Z47" s="131">
        <v>2</v>
      </c>
      <c r="AA47" s="129"/>
      <c r="AB47" s="129">
        <v>2</v>
      </c>
      <c r="AC47" s="129"/>
      <c r="AD47" s="129"/>
      <c r="AE47" s="129"/>
      <c r="AF47" s="129"/>
      <c r="AG47" s="224"/>
      <c r="AH47" s="128"/>
      <c r="AI47" s="129"/>
      <c r="AJ47" s="129"/>
      <c r="AK47" s="130"/>
      <c r="AL47" s="225">
        <f t="shared" si="10"/>
        <v>4</v>
      </c>
      <c r="AM47" s="132">
        <f t="shared" ref="AM47:AM64" si="11">R47/18</f>
        <v>3</v>
      </c>
      <c r="AN47" s="132">
        <f t="shared" ref="AN47:AN64" si="12">T47/18</f>
        <v>1</v>
      </c>
      <c r="AO47" s="133">
        <f t="shared" ref="AO47:AO64" si="13">V47/18</f>
        <v>0</v>
      </c>
    </row>
    <row r="48" spans="2:50" ht="39.950000000000003" customHeight="1">
      <c r="B48" s="220">
        <v>15</v>
      </c>
      <c r="C48" s="958" t="s">
        <v>87</v>
      </c>
      <c r="D48" s="959"/>
      <c r="E48" s="959"/>
      <c r="F48" s="960"/>
      <c r="G48" s="946" t="s">
        <v>27</v>
      </c>
      <c r="H48" s="947"/>
      <c r="I48" s="947"/>
      <c r="J48" s="947"/>
      <c r="K48" s="947"/>
      <c r="L48" s="948"/>
      <c r="M48" s="216"/>
      <c r="N48" s="221"/>
      <c r="O48" s="123">
        <v>6</v>
      </c>
      <c r="P48" s="222">
        <f t="shared" si="7"/>
        <v>180</v>
      </c>
      <c r="Q48" s="121">
        <f t="shared" si="8"/>
        <v>72</v>
      </c>
      <c r="R48" s="124">
        <v>54</v>
      </c>
      <c r="S48" s="124"/>
      <c r="T48" s="124">
        <v>18</v>
      </c>
      <c r="U48" s="124"/>
      <c r="V48" s="124"/>
      <c r="W48" s="124"/>
      <c r="X48" s="126"/>
      <c r="Y48" s="223">
        <f t="shared" si="9"/>
        <v>108</v>
      </c>
      <c r="Z48" s="131">
        <v>2</v>
      </c>
      <c r="AA48" s="129"/>
      <c r="AB48" s="129">
        <v>2</v>
      </c>
      <c r="AC48" s="129"/>
      <c r="AD48" s="129"/>
      <c r="AE48" s="129"/>
      <c r="AF48" s="129"/>
      <c r="AG48" s="224"/>
      <c r="AH48" s="128"/>
      <c r="AI48" s="129"/>
      <c r="AJ48" s="129"/>
      <c r="AK48" s="130"/>
      <c r="AL48" s="225">
        <f t="shared" si="10"/>
        <v>4</v>
      </c>
      <c r="AM48" s="132">
        <f t="shared" si="11"/>
        <v>3</v>
      </c>
      <c r="AN48" s="132">
        <f t="shared" si="12"/>
        <v>1</v>
      </c>
      <c r="AO48" s="133">
        <f t="shared" si="13"/>
        <v>0</v>
      </c>
    </row>
    <row r="49" spans="2:41" ht="23.25" customHeight="1">
      <c r="B49" s="961" t="s">
        <v>88</v>
      </c>
      <c r="C49" s="962"/>
      <c r="D49" s="962"/>
      <c r="E49" s="962"/>
      <c r="F49" s="963"/>
      <c r="G49" s="964"/>
      <c r="H49" s="965"/>
      <c r="I49" s="965"/>
      <c r="J49" s="965"/>
      <c r="K49" s="965"/>
      <c r="L49" s="965"/>
      <c r="M49" s="965"/>
      <c r="N49" s="966"/>
      <c r="O49" s="123"/>
      <c r="P49" s="222">
        <f t="shared" si="7"/>
        <v>0</v>
      </c>
      <c r="Q49" s="121">
        <f t="shared" si="8"/>
        <v>0</v>
      </c>
      <c r="R49" s="124"/>
      <c r="S49" s="124"/>
      <c r="T49" s="124"/>
      <c r="U49" s="124"/>
      <c r="V49" s="124"/>
      <c r="W49" s="124"/>
      <c r="X49" s="126"/>
      <c r="Y49" s="223">
        <f t="shared" si="9"/>
        <v>0</v>
      </c>
      <c r="Z49" s="131"/>
      <c r="AA49" s="129"/>
      <c r="AB49" s="129"/>
      <c r="AC49" s="129"/>
      <c r="AD49" s="129"/>
      <c r="AE49" s="129"/>
      <c r="AF49" s="129"/>
      <c r="AG49" s="224"/>
      <c r="AH49" s="128"/>
      <c r="AI49" s="129"/>
      <c r="AJ49" s="129"/>
      <c r="AK49" s="130"/>
      <c r="AL49" s="225">
        <f t="shared" si="10"/>
        <v>0</v>
      </c>
      <c r="AM49" s="132">
        <f t="shared" si="11"/>
        <v>0</v>
      </c>
      <c r="AN49" s="132">
        <f t="shared" si="12"/>
        <v>0</v>
      </c>
      <c r="AO49" s="133">
        <f t="shared" si="13"/>
        <v>0</v>
      </c>
    </row>
    <row r="50" spans="2:41" ht="57.75" customHeight="1">
      <c r="B50" s="220">
        <v>16</v>
      </c>
      <c r="C50" s="958" t="s">
        <v>89</v>
      </c>
      <c r="D50" s="959"/>
      <c r="E50" s="959"/>
      <c r="F50" s="960"/>
      <c r="G50" s="946" t="s">
        <v>27</v>
      </c>
      <c r="H50" s="947"/>
      <c r="I50" s="947"/>
      <c r="J50" s="947"/>
      <c r="K50" s="947"/>
      <c r="L50" s="948"/>
      <c r="M50" s="216"/>
      <c r="N50" s="221"/>
      <c r="O50" s="123">
        <v>6</v>
      </c>
      <c r="P50" s="222">
        <f t="shared" si="7"/>
        <v>180</v>
      </c>
      <c r="Q50" s="121">
        <f t="shared" si="8"/>
        <v>72</v>
      </c>
      <c r="R50" s="124">
        <v>54</v>
      </c>
      <c r="S50" s="124"/>
      <c r="T50" s="124">
        <v>18</v>
      </c>
      <c r="U50" s="124"/>
      <c r="V50" s="124"/>
      <c r="W50" s="124"/>
      <c r="X50" s="126"/>
      <c r="Y50" s="223">
        <f t="shared" si="9"/>
        <v>108</v>
      </c>
      <c r="Z50" s="131">
        <v>2</v>
      </c>
      <c r="AA50" s="129"/>
      <c r="AB50" s="129">
        <v>2</v>
      </c>
      <c r="AC50" s="129"/>
      <c r="AD50" s="129"/>
      <c r="AE50" s="129"/>
      <c r="AF50" s="129"/>
      <c r="AG50" s="224"/>
      <c r="AH50" s="128"/>
      <c r="AI50" s="129"/>
      <c r="AJ50" s="129"/>
      <c r="AK50" s="130"/>
      <c r="AL50" s="225">
        <f t="shared" si="10"/>
        <v>4</v>
      </c>
      <c r="AM50" s="132">
        <f t="shared" si="11"/>
        <v>3</v>
      </c>
      <c r="AN50" s="132">
        <f t="shared" si="12"/>
        <v>1</v>
      </c>
      <c r="AO50" s="133">
        <f t="shared" si="13"/>
        <v>0</v>
      </c>
    </row>
    <row r="51" spans="2:41" ht="54" customHeight="1">
      <c r="B51" s="220">
        <v>17</v>
      </c>
      <c r="C51" s="958" t="s">
        <v>90</v>
      </c>
      <c r="D51" s="959"/>
      <c r="E51" s="959"/>
      <c r="F51" s="960"/>
      <c r="G51" s="946" t="s">
        <v>27</v>
      </c>
      <c r="H51" s="947"/>
      <c r="I51" s="947"/>
      <c r="J51" s="947"/>
      <c r="K51" s="947"/>
      <c r="L51" s="948"/>
      <c r="M51" s="216"/>
      <c r="N51" s="221"/>
      <c r="O51" s="123">
        <v>6</v>
      </c>
      <c r="P51" s="222">
        <f t="shared" si="7"/>
        <v>180</v>
      </c>
      <c r="Q51" s="121">
        <f t="shared" si="8"/>
        <v>72</v>
      </c>
      <c r="R51" s="124">
        <v>54</v>
      </c>
      <c r="S51" s="124"/>
      <c r="T51" s="124">
        <v>18</v>
      </c>
      <c r="U51" s="124"/>
      <c r="V51" s="124"/>
      <c r="W51" s="124"/>
      <c r="X51" s="126"/>
      <c r="Y51" s="223">
        <f t="shared" si="9"/>
        <v>108</v>
      </c>
      <c r="Z51" s="131">
        <v>2</v>
      </c>
      <c r="AA51" s="129"/>
      <c r="AB51" s="129">
        <v>2</v>
      </c>
      <c r="AC51" s="129"/>
      <c r="AD51" s="129"/>
      <c r="AE51" s="129"/>
      <c r="AF51" s="129"/>
      <c r="AG51" s="224"/>
      <c r="AH51" s="128"/>
      <c r="AI51" s="129"/>
      <c r="AJ51" s="129"/>
      <c r="AK51" s="130"/>
      <c r="AL51" s="225">
        <f t="shared" si="10"/>
        <v>4</v>
      </c>
      <c r="AM51" s="132">
        <f t="shared" si="11"/>
        <v>3</v>
      </c>
      <c r="AN51" s="132">
        <f t="shared" si="12"/>
        <v>1</v>
      </c>
      <c r="AO51" s="133">
        <f t="shared" si="13"/>
        <v>0</v>
      </c>
    </row>
    <row r="52" spans="2:41" ht="39.950000000000003" customHeight="1">
      <c r="B52" s="220">
        <v>18</v>
      </c>
      <c r="C52" s="958" t="s">
        <v>91</v>
      </c>
      <c r="D52" s="959"/>
      <c r="E52" s="959"/>
      <c r="F52" s="960"/>
      <c r="G52" s="946" t="s">
        <v>27</v>
      </c>
      <c r="H52" s="947"/>
      <c r="I52" s="947"/>
      <c r="J52" s="947"/>
      <c r="K52" s="947"/>
      <c r="L52" s="948"/>
      <c r="M52" s="216"/>
      <c r="N52" s="221"/>
      <c r="O52" s="123">
        <v>6</v>
      </c>
      <c r="P52" s="222">
        <f t="shared" si="7"/>
        <v>180</v>
      </c>
      <c r="Q52" s="121">
        <f t="shared" si="8"/>
        <v>72</v>
      </c>
      <c r="R52" s="124">
        <v>54</v>
      </c>
      <c r="S52" s="124"/>
      <c r="T52" s="124">
        <v>18</v>
      </c>
      <c r="U52" s="124"/>
      <c r="V52" s="124"/>
      <c r="W52" s="124"/>
      <c r="X52" s="126"/>
      <c r="Y52" s="223">
        <f t="shared" si="9"/>
        <v>108</v>
      </c>
      <c r="Z52" s="131">
        <v>2</v>
      </c>
      <c r="AA52" s="129"/>
      <c r="AB52" s="129">
        <v>2</v>
      </c>
      <c r="AC52" s="129"/>
      <c r="AD52" s="129"/>
      <c r="AE52" s="129"/>
      <c r="AF52" s="129"/>
      <c r="AG52" s="224"/>
      <c r="AH52" s="128"/>
      <c r="AI52" s="129"/>
      <c r="AJ52" s="129"/>
      <c r="AK52" s="130"/>
      <c r="AL52" s="225">
        <f t="shared" si="10"/>
        <v>4</v>
      </c>
      <c r="AM52" s="132">
        <f t="shared" si="11"/>
        <v>3</v>
      </c>
      <c r="AN52" s="132">
        <f t="shared" si="12"/>
        <v>1</v>
      </c>
      <c r="AO52" s="133">
        <f t="shared" si="13"/>
        <v>0</v>
      </c>
    </row>
    <row r="53" spans="2:41" ht="23.25" customHeight="1">
      <c r="B53" s="961" t="s">
        <v>92</v>
      </c>
      <c r="C53" s="962"/>
      <c r="D53" s="962"/>
      <c r="E53" s="962"/>
      <c r="F53" s="963"/>
      <c r="G53" s="964"/>
      <c r="H53" s="965"/>
      <c r="I53" s="965"/>
      <c r="J53" s="965"/>
      <c r="K53" s="965"/>
      <c r="L53" s="965"/>
      <c r="M53" s="965"/>
      <c r="N53" s="966"/>
      <c r="O53" s="123"/>
      <c r="P53" s="222">
        <f t="shared" si="7"/>
        <v>0</v>
      </c>
      <c r="Q53" s="121">
        <f t="shared" si="8"/>
        <v>0</v>
      </c>
      <c r="R53" s="124"/>
      <c r="S53" s="124"/>
      <c r="T53" s="124"/>
      <c r="U53" s="124"/>
      <c r="V53" s="124"/>
      <c r="W53" s="124"/>
      <c r="X53" s="126"/>
      <c r="Y53" s="223">
        <f t="shared" si="9"/>
        <v>0</v>
      </c>
      <c r="Z53" s="131"/>
      <c r="AA53" s="129"/>
      <c r="AB53" s="129"/>
      <c r="AC53" s="129"/>
      <c r="AD53" s="129"/>
      <c r="AE53" s="129"/>
      <c r="AF53" s="129"/>
      <c r="AG53" s="224"/>
      <c r="AH53" s="128"/>
      <c r="AI53" s="129"/>
      <c r="AJ53" s="129"/>
      <c r="AK53" s="130"/>
      <c r="AL53" s="225">
        <f t="shared" si="10"/>
        <v>0</v>
      </c>
      <c r="AM53" s="132">
        <f t="shared" si="11"/>
        <v>0</v>
      </c>
      <c r="AN53" s="132">
        <f t="shared" si="12"/>
        <v>0</v>
      </c>
      <c r="AO53" s="133">
        <f t="shared" si="13"/>
        <v>0</v>
      </c>
    </row>
    <row r="54" spans="2:41" ht="39.950000000000003" customHeight="1">
      <c r="B54" s="220">
        <v>19</v>
      </c>
      <c r="C54" s="958" t="s">
        <v>93</v>
      </c>
      <c r="D54" s="959"/>
      <c r="E54" s="959"/>
      <c r="F54" s="960"/>
      <c r="G54" s="946" t="s">
        <v>27</v>
      </c>
      <c r="H54" s="947"/>
      <c r="I54" s="947"/>
      <c r="J54" s="947"/>
      <c r="K54" s="947"/>
      <c r="L54" s="948"/>
      <c r="M54" s="216"/>
      <c r="N54" s="221"/>
      <c r="O54" s="123">
        <v>6</v>
      </c>
      <c r="P54" s="222">
        <f t="shared" si="7"/>
        <v>180</v>
      </c>
      <c r="Q54" s="121">
        <f t="shared" si="8"/>
        <v>72</v>
      </c>
      <c r="R54" s="124">
        <v>54</v>
      </c>
      <c r="S54" s="124"/>
      <c r="T54" s="124">
        <v>18</v>
      </c>
      <c r="U54" s="124"/>
      <c r="V54" s="124"/>
      <c r="W54" s="124"/>
      <c r="X54" s="126"/>
      <c r="Y54" s="223">
        <f t="shared" si="9"/>
        <v>108</v>
      </c>
      <c r="Z54" s="131">
        <v>2</v>
      </c>
      <c r="AA54" s="129"/>
      <c r="AB54" s="129">
        <v>2</v>
      </c>
      <c r="AC54" s="129"/>
      <c r="AD54" s="129"/>
      <c r="AE54" s="129"/>
      <c r="AF54" s="129"/>
      <c r="AG54" s="224"/>
      <c r="AH54" s="128"/>
      <c r="AI54" s="129"/>
      <c r="AJ54" s="129"/>
      <c r="AK54" s="130"/>
      <c r="AL54" s="225">
        <f t="shared" si="10"/>
        <v>4</v>
      </c>
      <c r="AM54" s="132">
        <f t="shared" si="11"/>
        <v>3</v>
      </c>
      <c r="AN54" s="132">
        <f t="shared" si="12"/>
        <v>1</v>
      </c>
      <c r="AO54" s="133">
        <f t="shared" si="13"/>
        <v>0</v>
      </c>
    </row>
    <row r="55" spans="2:41" ht="39.950000000000003" customHeight="1">
      <c r="B55" s="220">
        <v>20</v>
      </c>
      <c r="C55" s="958" t="s">
        <v>94</v>
      </c>
      <c r="D55" s="959"/>
      <c r="E55" s="959"/>
      <c r="F55" s="960"/>
      <c r="G55" s="946" t="s">
        <v>27</v>
      </c>
      <c r="H55" s="947"/>
      <c r="I55" s="947"/>
      <c r="J55" s="947"/>
      <c r="K55" s="947"/>
      <c r="L55" s="948"/>
      <c r="M55" s="216"/>
      <c r="N55" s="221"/>
      <c r="O55" s="123">
        <v>6</v>
      </c>
      <c r="P55" s="222">
        <f t="shared" si="7"/>
        <v>180</v>
      </c>
      <c r="Q55" s="121">
        <f t="shared" si="8"/>
        <v>72</v>
      </c>
      <c r="R55" s="124">
        <v>54</v>
      </c>
      <c r="S55" s="124"/>
      <c r="T55" s="124">
        <v>18</v>
      </c>
      <c r="U55" s="124"/>
      <c r="V55" s="124"/>
      <c r="W55" s="124"/>
      <c r="X55" s="126"/>
      <c r="Y55" s="223">
        <f t="shared" si="9"/>
        <v>108</v>
      </c>
      <c r="Z55" s="131">
        <v>2</v>
      </c>
      <c r="AA55" s="129"/>
      <c r="AB55" s="129">
        <v>2</v>
      </c>
      <c r="AC55" s="129"/>
      <c r="AD55" s="129"/>
      <c r="AE55" s="129"/>
      <c r="AF55" s="129"/>
      <c r="AG55" s="224"/>
      <c r="AH55" s="128"/>
      <c r="AI55" s="129"/>
      <c r="AJ55" s="129"/>
      <c r="AK55" s="130"/>
      <c r="AL55" s="225">
        <f t="shared" si="10"/>
        <v>4</v>
      </c>
      <c r="AM55" s="132">
        <f t="shared" si="11"/>
        <v>3</v>
      </c>
      <c r="AN55" s="132">
        <f t="shared" si="12"/>
        <v>1</v>
      </c>
      <c r="AO55" s="133">
        <f t="shared" si="13"/>
        <v>0</v>
      </c>
    </row>
    <row r="56" spans="2:41" ht="39.950000000000003" customHeight="1">
      <c r="B56" s="220">
        <v>21</v>
      </c>
      <c r="C56" s="958" t="s">
        <v>95</v>
      </c>
      <c r="D56" s="959"/>
      <c r="E56" s="959"/>
      <c r="F56" s="960"/>
      <c r="G56" s="946" t="s">
        <v>27</v>
      </c>
      <c r="H56" s="947"/>
      <c r="I56" s="947"/>
      <c r="J56" s="947"/>
      <c r="K56" s="947"/>
      <c r="L56" s="948"/>
      <c r="M56" s="216"/>
      <c r="N56" s="221"/>
      <c r="O56" s="123">
        <v>6</v>
      </c>
      <c r="P56" s="222">
        <f t="shared" si="7"/>
        <v>180</v>
      </c>
      <c r="Q56" s="121">
        <f t="shared" si="8"/>
        <v>72</v>
      </c>
      <c r="R56" s="124">
        <v>54</v>
      </c>
      <c r="S56" s="124"/>
      <c r="T56" s="124">
        <v>18</v>
      </c>
      <c r="U56" s="124"/>
      <c r="V56" s="124"/>
      <c r="W56" s="124"/>
      <c r="X56" s="126"/>
      <c r="Y56" s="223">
        <f t="shared" si="9"/>
        <v>108</v>
      </c>
      <c r="Z56" s="131">
        <v>2</v>
      </c>
      <c r="AA56" s="129"/>
      <c r="AB56" s="129">
        <v>2</v>
      </c>
      <c r="AC56" s="129"/>
      <c r="AD56" s="129"/>
      <c r="AE56" s="129"/>
      <c r="AF56" s="129"/>
      <c r="AG56" s="224"/>
      <c r="AH56" s="128"/>
      <c r="AI56" s="129"/>
      <c r="AJ56" s="129"/>
      <c r="AK56" s="130"/>
      <c r="AL56" s="225">
        <f t="shared" si="10"/>
        <v>4</v>
      </c>
      <c r="AM56" s="132">
        <f t="shared" si="11"/>
        <v>3</v>
      </c>
      <c r="AN56" s="132">
        <f t="shared" si="12"/>
        <v>1</v>
      </c>
      <c r="AO56" s="133">
        <f t="shared" si="13"/>
        <v>0</v>
      </c>
    </row>
    <row r="57" spans="2:41" ht="23.25" customHeight="1">
      <c r="B57" s="961" t="s">
        <v>96</v>
      </c>
      <c r="C57" s="962"/>
      <c r="D57" s="962"/>
      <c r="E57" s="962"/>
      <c r="F57" s="963"/>
      <c r="G57" s="964"/>
      <c r="H57" s="965"/>
      <c r="I57" s="965"/>
      <c r="J57" s="965"/>
      <c r="K57" s="965"/>
      <c r="L57" s="965"/>
      <c r="M57" s="965"/>
      <c r="N57" s="966"/>
      <c r="O57" s="123"/>
      <c r="P57" s="222">
        <f t="shared" si="7"/>
        <v>0</v>
      </c>
      <c r="Q57" s="121">
        <f t="shared" si="8"/>
        <v>0</v>
      </c>
      <c r="R57" s="124"/>
      <c r="S57" s="124"/>
      <c r="T57" s="124"/>
      <c r="U57" s="124"/>
      <c r="V57" s="124"/>
      <c r="W57" s="124"/>
      <c r="X57" s="126"/>
      <c r="Y57" s="223">
        <f t="shared" si="9"/>
        <v>0</v>
      </c>
      <c r="Z57" s="131"/>
      <c r="AA57" s="129"/>
      <c r="AB57" s="129"/>
      <c r="AC57" s="129"/>
      <c r="AD57" s="129"/>
      <c r="AE57" s="129"/>
      <c r="AF57" s="129"/>
      <c r="AG57" s="224"/>
      <c r="AH57" s="128"/>
      <c r="AI57" s="129"/>
      <c r="AJ57" s="129"/>
      <c r="AK57" s="130"/>
      <c r="AL57" s="225">
        <f t="shared" si="10"/>
        <v>0</v>
      </c>
      <c r="AM57" s="132">
        <f t="shared" si="11"/>
        <v>0</v>
      </c>
      <c r="AN57" s="132">
        <f t="shared" si="12"/>
        <v>0</v>
      </c>
      <c r="AO57" s="133">
        <f t="shared" si="13"/>
        <v>0</v>
      </c>
    </row>
    <row r="58" spans="2:41" ht="78" customHeight="1">
      <c r="B58" s="220">
        <v>22</v>
      </c>
      <c r="C58" s="958" t="s">
        <v>97</v>
      </c>
      <c r="D58" s="959"/>
      <c r="E58" s="959"/>
      <c r="F58" s="960"/>
      <c r="G58" s="946" t="s">
        <v>27</v>
      </c>
      <c r="H58" s="947"/>
      <c r="I58" s="947"/>
      <c r="J58" s="947"/>
      <c r="K58" s="947"/>
      <c r="L58" s="948"/>
      <c r="M58" s="216"/>
      <c r="N58" s="221"/>
      <c r="O58" s="123">
        <v>4</v>
      </c>
      <c r="P58" s="222">
        <f t="shared" si="7"/>
        <v>120</v>
      </c>
      <c r="Q58" s="121">
        <f t="shared" si="8"/>
        <v>54</v>
      </c>
      <c r="R58" s="124">
        <v>36</v>
      </c>
      <c r="S58" s="124"/>
      <c r="T58" s="124">
        <v>18</v>
      </c>
      <c r="U58" s="124"/>
      <c r="V58" s="124"/>
      <c r="W58" s="124"/>
      <c r="X58" s="126"/>
      <c r="Y58" s="223">
        <f t="shared" si="9"/>
        <v>66</v>
      </c>
      <c r="Z58" s="131"/>
      <c r="AA58" s="129">
        <v>2</v>
      </c>
      <c r="AB58" s="129">
        <v>2</v>
      </c>
      <c r="AC58" s="129"/>
      <c r="AD58" s="129"/>
      <c r="AE58" s="129"/>
      <c r="AF58" s="129"/>
      <c r="AG58" s="224"/>
      <c r="AH58" s="128"/>
      <c r="AI58" s="129"/>
      <c r="AJ58" s="129"/>
      <c r="AK58" s="130"/>
      <c r="AL58" s="225">
        <f t="shared" si="10"/>
        <v>3</v>
      </c>
      <c r="AM58" s="132">
        <f t="shared" si="11"/>
        <v>2</v>
      </c>
      <c r="AN58" s="132">
        <f t="shared" si="12"/>
        <v>1</v>
      </c>
      <c r="AO58" s="133">
        <f t="shared" si="13"/>
        <v>0</v>
      </c>
    </row>
    <row r="59" spans="2:41" ht="39.950000000000003" customHeight="1">
      <c r="B59" s="220">
        <v>23</v>
      </c>
      <c r="C59" s="958" t="s">
        <v>98</v>
      </c>
      <c r="D59" s="959"/>
      <c r="E59" s="959"/>
      <c r="F59" s="960"/>
      <c r="G59" s="946" t="s">
        <v>27</v>
      </c>
      <c r="H59" s="947"/>
      <c r="I59" s="947"/>
      <c r="J59" s="947"/>
      <c r="K59" s="947"/>
      <c r="L59" s="948"/>
      <c r="M59" s="216"/>
      <c r="N59" s="221"/>
      <c r="O59" s="123">
        <v>4</v>
      </c>
      <c r="P59" s="222">
        <f t="shared" si="7"/>
        <v>120</v>
      </c>
      <c r="Q59" s="121">
        <f t="shared" si="8"/>
        <v>54</v>
      </c>
      <c r="R59" s="124">
        <v>36</v>
      </c>
      <c r="S59" s="124"/>
      <c r="T59" s="124">
        <v>18</v>
      </c>
      <c r="U59" s="124"/>
      <c r="V59" s="124"/>
      <c r="W59" s="124"/>
      <c r="X59" s="126"/>
      <c r="Y59" s="223">
        <f t="shared" si="9"/>
        <v>66</v>
      </c>
      <c r="Z59" s="131"/>
      <c r="AA59" s="129">
        <v>2</v>
      </c>
      <c r="AB59" s="129">
        <v>2</v>
      </c>
      <c r="AC59" s="129"/>
      <c r="AD59" s="129"/>
      <c r="AE59" s="129"/>
      <c r="AF59" s="129"/>
      <c r="AG59" s="224"/>
      <c r="AH59" s="128"/>
      <c r="AI59" s="129"/>
      <c r="AJ59" s="129"/>
      <c r="AK59" s="130"/>
      <c r="AL59" s="225">
        <f t="shared" si="10"/>
        <v>3</v>
      </c>
      <c r="AM59" s="132">
        <f t="shared" si="11"/>
        <v>2</v>
      </c>
      <c r="AN59" s="132">
        <f t="shared" si="12"/>
        <v>1</v>
      </c>
      <c r="AO59" s="133">
        <f t="shared" si="13"/>
        <v>0</v>
      </c>
    </row>
    <row r="60" spans="2:41" ht="39.950000000000003" customHeight="1">
      <c r="B60" s="220">
        <v>24</v>
      </c>
      <c r="C60" s="958" t="s">
        <v>99</v>
      </c>
      <c r="D60" s="959"/>
      <c r="E60" s="959"/>
      <c r="F60" s="960"/>
      <c r="G60" s="946" t="s">
        <v>27</v>
      </c>
      <c r="H60" s="947"/>
      <c r="I60" s="947"/>
      <c r="J60" s="947"/>
      <c r="K60" s="947"/>
      <c r="L60" s="948"/>
      <c r="M60" s="216"/>
      <c r="N60" s="221"/>
      <c r="O60" s="123">
        <v>4</v>
      </c>
      <c r="P60" s="222">
        <f t="shared" si="7"/>
        <v>120</v>
      </c>
      <c r="Q60" s="121">
        <f t="shared" si="8"/>
        <v>54</v>
      </c>
      <c r="R60" s="124">
        <v>36</v>
      </c>
      <c r="S60" s="124"/>
      <c r="T60" s="124">
        <v>18</v>
      </c>
      <c r="U60" s="124"/>
      <c r="V60" s="124"/>
      <c r="W60" s="124"/>
      <c r="X60" s="126"/>
      <c r="Y60" s="223">
        <f t="shared" si="9"/>
        <v>66</v>
      </c>
      <c r="Z60" s="131"/>
      <c r="AA60" s="129">
        <v>2</v>
      </c>
      <c r="AB60" s="129">
        <v>2</v>
      </c>
      <c r="AC60" s="129"/>
      <c r="AD60" s="129"/>
      <c r="AE60" s="129"/>
      <c r="AF60" s="129"/>
      <c r="AG60" s="224"/>
      <c r="AH60" s="128"/>
      <c r="AI60" s="129"/>
      <c r="AJ60" s="129"/>
      <c r="AK60" s="130"/>
      <c r="AL60" s="225">
        <f t="shared" si="10"/>
        <v>3</v>
      </c>
      <c r="AM60" s="132">
        <f t="shared" si="11"/>
        <v>2</v>
      </c>
      <c r="AN60" s="132">
        <f t="shared" si="12"/>
        <v>1</v>
      </c>
      <c r="AO60" s="133">
        <f t="shared" si="13"/>
        <v>0</v>
      </c>
    </row>
    <row r="61" spans="2:41" ht="23.25" customHeight="1">
      <c r="B61" s="961" t="s">
        <v>100</v>
      </c>
      <c r="C61" s="962"/>
      <c r="D61" s="962"/>
      <c r="E61" s="962"/>
      <c r="F61" s="963"/>
      <c r="G61" s="964"/>
      <c r="H61" s="965"/>
      <c r="I61" s="965"/>
      <c r="J61" s="965"/>
      <c r="K61" s="965"/>
      <c r="L61" s="965"/>
      <c r="M61" s="965"/>
      <c r="N61" s="966"/>
      <c r="O61" s="123"/>
      <c r="P61" s="222">
        <f t="shared" si="7"/>
        <v>0</v>
      </c>
      <c r="Q61" s="121">
        <f t="shared" si="8"/>
        <v>0</v>
      </c>
      <c r="R61" s="124"/>
      <c r="S61" s="124"/>
      <c r="T61" s="124"/>
      <c r="U61" s="124"/>
      <c r="V61" s="124"/>
      <c r="W61" s="124"/>
      <c r="X61" s="126"/>
      <c r="Y61" s="223">
        <f t="shared" si="9"/>
        <v>0</v>
      </c>
      <c r="Z61" s="131"/>
      <c r="AA61" s="129"/>
      <c r="AB61" s="129"/>
      <c r="AC61" s="129"/>
      <c r="AD61" s="129"/>
      <c r="AE61" s="129"/>
      <c r="AF61" s="129"/>
      <c r="AG61" s="224"/>
      <c r="AH61" s="128"/>
      <c r="AI61" s="129"/>
      <c r="AJ61" s="129"/>
      <c r="AK61" s="130"/>
      <c r="AL61" s="225">
        <f t="shared" si="10"/>
        <v>0</v>
      </c>
      <c r="AM61" s="132">
        <f t="shared" si="11"/>
        <v>0</v>
      </c>
      <c r="AN61" s="132">
        <f t="shared" si="12"/>
        <v>0</v>
      </c>
      <c r="AO61" s="133">
        <f t="shared" si="13"/>
        <v>0</v>
      </c>
    </row>
    <row r="62" spans="2:41" ht="53.1" customHeight="1">
      <c r="B62" s="220">
        <v>25</v>
      </c>
      <c r="C62" s="958" t="s">
        <v>101</v>
      </c>
      <c r="D62" s="959"/>
      <c r="E62" s="959"/>
      <c r="F62" s="960"/>
      <c r="G62" s="946" t="s">
        <v>27</v>
      </c>
      <c r="H62" s="947"/>
      <c r="I62" s="947"/>
      <c r="J62" s="947"/>
      <c r="K62" s="947"/>
      <c r="L62" s="948"/>
      <c r="M62" s="216"/>
      <c r="N62" s="221"/>
      <c r="O62" s="123">
        <v>4</v>
      </c>
      <c r="P62" s="222">
        <f t="shared" si="7"/>
        <v>120</v>
      </c>
      <c r="Q62" s="121">
        <f t="shared" si="8"/>
        <v>54</v>
      </c>
      <c r="R62" s="124">
        <v>36</v>
      </c>
      <c r="S62" s="124"/>
      <c r="T62" s="124">
        <v>18</v>
      </c>
      <c r="U62" s="124"/>
      <c r="V62" s="124"/>
      <c r="W62" s="124"/>
      <c r="X62" s="126"/>
      <c r="Y62" s="223">
        <f t="shared" si="9"/>
        <v>66</v>
      </c>
      <c r="Z62" s="131"/>
      <c r="AA62" s="129">
        <v>2</v>
      </c>
      <c r="AB62" s="129">
        <v>2</v>
      </c>
      <c r="AC62" s="129"/>
      <c r="AD62" s="129"/>
      <c r="AE62" s="129"/>
      <c r="AF62" s="129"/>
      <c r="AG62" s="224"/>
      <c r="AH62" s="128"/>
      <c r="AI62" s="129"/>
      <c r="AJ62" s="129"/>
      <c r="AK62" s="130"/>
      <c r="AL62" s="225">
        <f t="shared" si="10"/>
        <v>3</v>
      </c>
      <c r="AM62" s="132">
        <f t="shared" si="11"/>
        <v>2</v>
      </c>
      <c r="AN62" s="132">
        <f t="shared" si="12"/>
        <v>1</v>
      </c>
      <c r="AO62" s="133">
        <f t="shared" si="13"/>
        <v>0</v>
      </c>
    </row>
    <row r="63" spans="2:41" ht="39.950000000000003" customHeight="1">
      <c r="B63" s="220">
        <v>26</v>
      </c>
      <c r="C63" s="958" t="s">
        <v>102</v>
      </c>
      <c r="D63" s="959"/>
      <c r="E63" s="959"/>
      <c r="F63" s="960"/>
      <c r="G63" s="946" t="s">
        <v>27</v>
      </c>
      <c r="H63" s="947"/>
      <c r="I63" s="947"/>
      <c r="J63" s="947"/>
      <c r="K63" s="947"/>
      <c r="L63" s="948"/>
      <c r="M63" s="216"/>
      <c r="N63" s="221"/>
      <c r="O63" s="123">
        <v>4</v>
      </c>
      <c r="P63" s="222">
        <f t="shared" si="7"/>
        <v>120</v>
      </c>
      <c r="Q63" s="121">
        <f t="shared" si="8"/>
        <v>54</v>
      </c>
      <c r="R63" s="124">
        <v>36</v>
      </c>
      <c r="S63" s="124"/>
      <c r="T63" s="124">
        <v>18</v>
      </c>
      <c r="U63" s="124"/>
      <c r="V63" s="124"/>
      <c r="W63" s="124"/>
      <c r="X63" s="126"/>
      <c r="Y63" s="223">
        <f t="shared" si="9"/>
        <v>66</v>
      </c>
      <c r="Z63" s="131"/>
      <c r="AA63" s="129">
        <v>2</v>
      </c>
      <c r="AB63" s="129">
        <v>2</v>
      </c>
      <c r="AC63" s="129"/>
      <c r="AD63" s="129"/>
      <c r="AE63" s="129"/>
      <c r="AF63" s="129"/>
      <c r="AG63" s="224"/>
      <c r="AH63" s="128"/>
      <c r="AI63" s="129"/>
      <c r="AJ63" s="129"/>
      <c r="AK63" s="130"/>
      <c r="AL63" s="225">
        <f t="shared" si="10"/>
        <v>3</v>
      </c>
      <c r="AM63" s="132">
        <f t="shared" si="11"/>
        <v>2</v>
      </c>
      <c r="AN63" s="132">
        <f t="shared" si="12"/>
        <v>1</v>
      </c>
      <c r="AO63" s="133">
        <f t="shared" si="13"/>
        <v>0</v>
      </c>
    </row>
    <row r="64" spans="2:41" ht="51.75" customHeight="1" thickBot="1">
      <c r="B64" s="416">
        <v>27</v>
      </c>
      <c r="C64" s="949" t="s">
        <v>103</v>
      </c>
      <c r="D64" s="950"/>
      <c r="E64" s="950"/>
      <c r="F64" s="951"/>
      <c r="G64" s="976" t="s">
        <v>27</v>
      </c>
      <c r="H64" s="977"/>
      <c r="I64" s="977"/>
      <c r="J64" s="977"/>
      <c r="K64" s="977"/>
      <c r="L64" s="978"/>
      <c r="M64" s="417"/>
      <c r="N64" s="418"/>
      <c r="O64" s="226">
        <v>4</v>
      </c>
      <c r="P64" s="227">
        <f t="shared" si="7"/>
        <v>120</v>
      </c>
      <c r="Q64" s="228">
        <f t="shared" si="8"/>
        <v>54</v>
      </c>
      <c r="R64" s="229">
        <v>36</v>
      </c>
      <c r="S64" s="229"/>
      <c r="T64" s="229">
        <v>18</v>
      </c>
      <c r="U64" s="229"/>
      <c r="V64" s="229"/>
      <c r="W64" s="229"/>
      <c r="X64" s="230"/>
      <c r="Y64" s="231">
        <f t="shared" si="9"/>
        <v>66</v>
      </c>
      <c r="Z64" s="191"/>
      <c r="AA64" s="189">
        <v>2</v>
      </c>
      <c r="AB64" s="189">
        <v>2</v>
      </c>
      <c r="AC64" s="189"/>
      <c r="AD64" s="189"/>
      <c r="AE64" s="189"/>
      <c r="AF64" s="189"/>
      <c r="AG64" s="192"/>
      <c r="AH64" s="188"/>
      <c r="AI64" s="189"/>
      <c r="AJ64" s="189"/>
      <c r="AK64" s="190"/>
      <c r="AL64" s="232">
        <f t="shared" si="10"/>
        <v>3</v>
      </c>
      <c r="AM64" s="132">
        <f t="shared" si="11"/>
        <v>2</v>
      </c>
      <c r="AN64" s="132">
        <f t="shared" si="12"/>
        <v>1</v>
      </c>
      <c r="AO64" s="133">
        <f t="shared" si="13"/>
        <v>0</v>
      </c>
    </row>
    <row r="65" spans="2:54" ht="39.950000000000003" customHeight="1" thickBot="1">
      <c r="B65" s="952" t="s">
        <v>104</v>
      </c>
      <c r="C65" s="953"/>
      <c r="D65" s="953"/>
      <c r="E65" s="953"/>
      <c r="F65" s="953"/>
      <c r="G65" s="953"/>
      <c r="H65" s="953"/>
      <c r="I65" s="953"/>
      <c r="J65" s="953"/>
      <c r="K65" s="953"/>
      <c r="L65" s="953"/>
      <c r="M65" s="953"/>
      <c r="N65" s="954"/>
      <c r="O65" s="148">
        <f>SUM(O44:O64)/3</f>
        <v>26</v>
      </c>
      <c r="P65" s="149">
        <f t="shared" ref="P65:Y65" si="14">SUM(P44:P64)/3</f>
        <v>780</v>
      </c>
      <c r="Q65" s="148">
        <f t="shared" si="14"/>
        <v>324</v>
      </c>
      <c r="R65" s="150">
        <f t="shared" si="14"/>
        <v>234</v>
      </c>
      <c r="S65" s="150">
        <f t="shared" si="14"/>
        <v>0</v>
      </c>
      <c r="T65" s="150">
        <f t="shared" si="14"/>
        <v>90</v>
      </c>
      <c r="U65" s="150">
        <f t="shared" si="14"/>
        <v>0</v>
      </c>
      <c r="V65" s="150">
        <f t="shared" si="14"/>
        <v>0</v>
      </c>
      <c r="W65" s="150">
        <f t="shared" si="14"/>
        <v>0</v>
      </c>
      <c r="X65" s="151">
        <f t="shared" si="14"/>
        <v>0</v>
      </c>
      <c r="Y65" s="178">
        <f t="shared" si="14"/>
        <v>456</v>
      </c>
      <c r="Z65" s="156">
        <v>3</v>
      </c>
      <c r="AA65" s="154">
        <v>2</v>
      </c>
      <c r="AB65" s="154">
        <v>5</v>
      </c>
      <c r="AC65" s="154"/>
      <c r="AD65" s="154"/>
      <c r="AE65" s="154"/>
      <c r="AF65" s="154"/>
      <c r="AG65" s="179"/>
      <c r="AH65" s="153"/>
      <c r="AI65" s="154"/>
      <c r="AJ65" s="154"/>
      <c r="AK65" s="155"/>
      <c r="AL65" s="233">
        <f>SUM(AL44:AL64)/3</f>
        <v>18</v>
      </c>
      <c r="AM65" s="233">
        <f>SUM(AM44:AM64)/3</f>
        <v>13</v>
      </c>
      <c r="AN65" s="233">
        <f>SUM(AN44:AN64)/3</f>
        <v>5</v>
      </c>
      <c r="AO65" s="233">
        <f>SUM(AO44:AO64)/3</f>
        <v>0</v>
      </c>
    </row>
    <row r="66" spans="2:54" s="91" customFormat="1" ht="39.950000000000003" customHeight="1" thickBot="1">
      <c r="B66" s="973" t="s">
        <v>105</v>
      </c>
      <c r="C66" s="974"/>
      <c r="D66" s="974"/>
      <c r="E66" s="974"/>
      <c r="F66" s="974"/>
      <c r="G66" s="974"/>
      <c r="H66" s="974"/>
      <c r="I66" s="974"/>
      <c r="J66" s="974"/>
      <c r="K66" s="974"/>
      <c r="L66" s="974"/>
      <c r="M66" s="974"/>
      <c r="N66" s="975"/>
      <c r="O66" s="201">
        <f>O65</f>
        <v>26</v>
      </c>
      <c r="P66" s="234">
        <f t="shared" ref="P66:AO66" si="15">P65</f>
        <v>780</v>
      </c>
      <c r="Q66" s="235">
        <f t="shared" si="15"/>
        <v>324</v>
      </c>
      <c r="R66" s="236">
        <f t="shared" si="15"/>
        <v>234</v>
      </c>
      <c r="S66" s="236">
        <f t="shared" si="15"/>
        <v>0</v>
      </c>
      <c r="T66" s="236">
        <f t="shared" si="15"/>
        <v>90</v>
      </c>
      <c r="U66" s="236">
        <f t="shared" si="15"/>
        <v>0</v>
      </c>
      <c r="V66" s="236">
        <f t="shared" si="15"/>
        <v>0</v>
      </c>
      <c r="W66" s="236">
        <f t="shared" si="15"/>
        <v>0</v>
      </c>
      <c r="X66" s="237">
        <f t="shared" si="15"/>
        <v>0</v>
      </c>
      <c r="Y66" s="238">
        <f t="shared" si="15"/>
        <v>456</v>
      </c>
      <c r="Z66" s="235">
        <f t="shared" si="15"/>
        <v>3</v>
      </c>
      <c r="AA66" s="236">
        <f t="shared" si="15"/>
        <v>2</v>
      </c>
      <c r="AB66" s="239">
        <f t="shared" si="15"/>
        <v>5</v>
      </c>
      <c r="AC66" s="236">
        <f t="shared" si="15"/>
        <v>0</v>
      </c>
      <c r="AD66" s="236">
        <f t="shared" si="15"/>
        <v>0</v>
      </c>
      <c r="AE66" s="236">
        <f t="shared" si="15"/>
        <v>0</v>
      </c>
      <c r="AF66" s="236">
        <f t="shared" si="15"/>
        <v>0</v>
      </c>
      <c r="AG66" s="237">
        <f t="shared" si="15"/>
        <v>0</v>
      </c>
      <c r="AH66" s="240">
        <f t="shared" si="15"/>
        <v>0</v>
      </c>
      <c r="AI66" s="236">
        <f t="shared" si="15"/>
        <v>0</v>
      </c>
      <c r="AJ66" s="236">
        <f t="shared" si="15"/>
        <v>0</v>
      </c>
      <c r="AK66" s="234">
        <f t="shared" si="15"/>
        <v>0</v>
      </c>
      <c r="AL66" s="235">
        <f t="shared" si="15"/>
        <v>18</v>
      </c>
      <c r="AM66" s="236">
        <f t="shared" si="15"/>
        <v>13</v>
      </c>
      <c r="AN66" s="236">
        <f t="shared" si="15"/>
        <v>5</v>
      </c>
      <c r="AO66" s="237">
        <f t="shared" si="15"/>
        <v>0</v>
      </c>
      <c r="AP66" s="210"/>
      <c r="AQ66" s="210"/>
      <c r="AR66" s="210"/>
      <c r="AS66" s="210"/>
      <c r="AT66" s="210"/>
      <c r="AV66" s="92"/>
      <c r="AW66" s="92"/>
      <c r="AX66" s="92"/>
    </row>
    <row r="67" spans="2:54" ht="39.950000000000003" customHeight="1" thickBot="1">
      <c r="B67" s="955" t="s">
        <v>106</v>
      </c>
      <c r="C67" s="953"/>
      <c r="D67" s="953"/>
      <c r="E67" s="953"/>
      <c r="F67" s="953"/>
      <c r="G67" s="953"/>
      <c r="H67" s="953"/>
      <c r="I67" s="953"/>
      <c r="J67" s="953"/>
      <c r="K67" s="953"/>
      <c r="L67" s="953"/>
      <c r="M67" s="953"/>
      <c r="N67" s="954"/>
      <c r="O67" s="241">
        <f t="shared" ref="O67:AO67" si="16">O66+O40</f>
        <v>64</v>
      </c>
      <c r="P67" s="242">
        <f t="shared" si="16"/>
        <v>1920</v>
      </c>
      <c r="Q67" s="243">
        <f t="shared" si="16"/>
        <v>855</v>
      </c>
      <c r="R67" s="244">
        <f t="shared" si="16"/>
        <v>495</v>
      </c>
      <c r="S67" s="244">
        <f t="shared" si="16"/>
        <v>0</v>
      </c>
      <c r="T67" s="244">
        <f t="shared" si="16"/>
        <v>342</v>
      </c>
      <c r="U67" s="244">
        <f t="shared" si="16"/>
        <v>0</v>
      </c>
      <c r="V67" s="244">
        <f t="shared" si="16"/>
        <v>18</v>
      </c>
      <c r="W67" s="244">
        <f t="shared" si="16"/>
        <v>0</v>
      </c>
      <c r="X67" s="245">
        <f t="shared" si="16"/>
        <v>0</v>
      </c>
      <c r="Y67" s="242">
        <f t="shared" si="16"/>
        <v>1065</v>
      </c>
      <c r="Z67" s="243">
        <f t="shared" si="16"/>
        <v>6</v>
      </c>
      <c r="AA67" s="244">
        <f t="shared" si="16"/>
        <v>10</v>
      </c>
      <c r="AB67" s="244">
        <f t="shared" si="16"/>
        <v>13</v>
      </c>
      <c r="AC67" s="244">
        <f t="shared" si="16"/>
        <v>1</v>
      </c>
      <c r="AD67" s="244">
        <f t="shared" si="16"/>
        <v>0</v>
      </c>
      <c r="AE67" s="244">
        <f t="shared" si="16"/>
        <v>0</v>
      </c>
      <c r="AF67" s="244">
        <f t="shared" si="16"/>
        <v>0</v>
      </c>
      <c r="AG67" s="245">
        <f t="shared" si="16"/>
        <v>2</v>
      </c>
      <c r="AH67" s="246">
        <f t="shared" si="16"/>
        <v>23.5</v>
      </c>
      <c r="AI67" s="246">
        <f t="shared" si="16"/>
        <v>13.5</v>
      </c>
      <c r="AJ67" s="241">
        <f t="shared" si="16"/>
        <v>9</v>
      </c>
      <c r="AK67" s="242">
        <f t="shared" si="16"/>
        <v>1</v>
      </c>
      <c r="AL67" s="243">
        <f t="shared" si="16"/>
        <v>24</v>
      </c>
      <c r="AM67" s="244">
        <f t="shared" si="16"/>
        <v>14</v>
      </c>
      <c r="AN67" s="244">
        <f t="shared" si="16"/>
        <v>10</v>
      </c>
      <c r="AO67" s="245">
        <f t="shared" si="16"/>
        <v>0</v>
      </c>
    </row>
    <row r="68" spans="2:54" ht="20.25">
      <c r="B68" s="956"/>
      <c r="C68" s="247"/>
      <c r="D68" s="957"/>
      <c r="E68" s="957"/>
      <c r="F68" s="957"/>
      <c r="G68" s="248"/>
      <c r="H68" s="248"/>
      <c r="I68" s="249"/>
      <c r="J68" s="249"/>
      <c r="K68" s="250"/>
      <c r="L68" s="928" t="s">
        <v>107</v>
      </c>
      <c r="M68" s="929"/>
      <c r="N68" s="930"/>
      <c r="O68" s="970" t="s">
        <v>108</v>
      </c>
      <c r="P68" s="971"/>
      <c r="Q68" s="971"/>
      <c r="R68" s="971"/>
      <c r="S68" s="971"/>
      <c r="T68" s="971"/>
      <c r="U68" s="971"/>
      <c r="V68" s="971"/>
      <c r="W68" s="971"/>
      <c r="X68" s="972"/>
      <c r="Y68" s="972"/>
      <c r="Z68" s="967">
        <f>AH68+AL68</f>
        <v>6</v>
      </c>
      <c r="AA68" s="968"/>
      <c r="AB68" s="968"/>
      <c r="AC68" s="968"/>
      <c r="AD68" s="968"/>
      <c r="AE68" s="968"/>
      <c r="AF68" s="968"/>
      <c r="AG68" s="969"/>
      <c r="AH68" s="251">
        <v>3</v>
      </c>
      <c r="AI68" s="252"/>
      <c r="AJ68" s="252"/>
      <c r="AK68" s="253"/>
      <c r="AL68" s="254">
        <v>3</v>
      </c>
      <c r="AM68" s="255"/>
      <c r="AN68" s="255"/>
      <c r="AO68" s="256"/>
    </row>
    <row r="69" spans="2:54" ht="20.25">
      <c r="B69" s="956"/>
      <c r="C69" s="247"/>
      <c r="D69" s="945"/>
      <c r="E69" s="945"/>
      <c r="F69" s="945"/>
      <c r="G69" s="248"/>
      <c r="H69" s="248"/>
      <c r="I69" s="249"/>
      <c r="J69" s="249"/>
      <c r="K69" s="249"/>
      <c r="L69" s="931"/>
      <c r="M69" s="932"/>
      <c r="N69" s="933"/>
      <c r="O69" s="938" t="s">
        <v>109</v>
      </c>
      <c r="P69" s="939"/>
      <c r="Q69" s="939"/>
      <c r="R69" s="939"/>
      <c r="S69" s="939"/>
      <c r="T69" s="939"/>
      <c r="U69" s="939"/>
      <c r="V69" s="939"/>
      <c r="W69" s="939"/>
      <c r="X69" s="940"/>
      <c r="Y69" s="940"/>
      <c r="Z69" s="920">
        <f t="shared" ref="Z69:Z74" si="17">AH69+AL69</f>
        <v>10</v>
      </c>
      <c r="AA69" s="921"/>
      <c r="AB69" s="921"/>
      <c r="AC69" s="921"/>
      <c r="AD69" s="921"/>
      <c r="AE69" s="921"/>
      <c r="AF69" s="921"/>
      <c r="AG69" s="922"/>
      <c r="AH69" s="257">
        <v>4</v>
      </c>
      <c r="AI69" s="258"/>
      <c r="AJ69" s="258"/>
      <c r="AK69" s="259"/>
      <c r="AL69" s="260">
        <v>6</v>
      </c>
      <c r="AM69" s="261"/>
      <c r="AN69" s="261"/>
      <c r="AO69" s="262"/>
    </row>
    <row r="70" spans="2:54" ht="20.25">
      <c r="B70" s="956"/>
      <c r="C70" s="247"/>
      <c r="D70" s="945"/>
      <c r="E70" s="945"/>
      <c r="F70" s="945"/>
      <c r="G70" s="248"/>
      <c r="H70" s="248"/>
      <c r="I70" s="249"/>
      <c r="J70" s="249"/>
      <c r="K70" s="249"/>
      <c r="L70" s="931"/>
      <c r="M70" s="932"/>
      <c r="N70" s="933"/>
      <c r="O70" s="938" t="s">
        <v>110</v>
      </c>
      <c r="P70" s="939"/>
      <c r="Q70" s="939"/>
      <c r="R70" s="939"/>
      <c r="S70" s="939"/>
      <c r="T70" s="939"/>
      <c r="U70" s="939"/>
      <c r="V70" s="939"/>
      <c r="W70" s="939"/>
      <c r="X70" s="940"/>
      <c r="Y70" s="940"/>
      <c r="Z70" s="920">
        <v>13</v>
      </c>
      <c r="AA70" s="921"/>
      <c r="AB70" s="921"/>
      <c r="AC70" s="921"/>
      <c r="AD70" s="921"/>
      <c r="AE70" s="921"/>
      <c r="AF70" s="921"/>
      <c r="AG70" s="922"/>
      <c r="AH70" s="257">
        <v>7</v>
      </c>
      <c r="AI70" s="258"/>
      <c r="AJ70" s="258"/>
      <c r="AK70" s="259"/>
      <c r="AL70" s="260">
        <v>6</v>
      </c>
      <c r="AM70" s="261"/>
      <c r="AN70" s="261"/>
      <c r="AO70" s="262"/>
    </row>
    <row r="71" spans="2:54" ht="20.25">
      <c r="B71" s="956"/>
      <c r="C71" s="263" t="s">
        <v>111</v>
      </c>
      <c r="D71" s="937"/>
      <c r="E71" s="937"/>
      <c r="F71" s="937"/>
      <c r="G71" s="248"/>
      <c r="H71" s="248"/>
      <c r="I71" s="249"/>
      <c r="J71" s="249"/>
      <c r="K71" s="249"/>
      <c r="L71" s="931"/>
      <c r="M71" s="932"/>
      <c r="N71" s="933"/>
      <c r="O71" s="938" t="s">
        <v>112</v>
      </c>
      <c r="P71" s="939"/>
      <c r="Q71" s="939"/>
      <c r="R71" s="939"/>
      <c r="S71" s="939"/>
      <c r="T71" s="939"/>
      <c r="U71" s="939"/>
      <c r="V71" s="939"/>
      <c r="W71" s="939"/>
      <c r="X71" s="940"/>
      <c r="Y71" s="940"/>
      <c r="Z71" s="920">
        <f t="shared" si="17"/>
        <v>1</v>
      </c>
      <c r="AA71" s="921"/>
      <c r="AB71" s="921"/>
      <c r="AC71" s="921"/>
      <c r="AD71" s="921"/>
      <c r="AE71" s="921"/>
      <c r="AF71" s="921"/>
      <c r="AG71" s="922"/>
      <c r="AH71" s="257"/>
      <c r="AI71" s="258"/>
      <c r="AJ71" s="258"/>
      <c r="AK71" s="259"/>
      <c r="AL71" s="260">
        <v>1</v>
      </c>
      <c r="AM71" s="261"/>
      <c r="AN71" s="261"/>
      <c r="AO71" s="262"/>
    </row>
    <row r="72" spans="2:54" ht="20.25">
      <c r="B72" s="956"/>
      <c r="C72" s="926" t="s">
        <v>113</v>
      </c>
      <c r="D72" s="927"/>
      <c r="E72" s="264"/>
      <c r="F72" s="265"/>
      <c r="G72" s="248"/>
      <c r="H72" s="248"/>
      <c r="I72" s="266"/>
      <c r="J72" s="266"/>
      <c r="K72" s="266"/>
      <c r="L72" s="931"/>
      <c r="M72" s="932"/>
      <c r="N72" s="933"/>
      <c r="O72" s="938" t="s">
        <v>114</v>
      </c>
      <c r="P72" s="939"/>
      <c r="Q72" s="939"/>
      <c r="R72" s="939"/>
      <c r="S72" s="939"/>
      <c r="T72" s="939"/>
      <c r="U72" s="939"/>
      <c r="V72" s="939"/>
      <c r="W72" s="939"/>
      <c r="X72" s="940"/>
      <c r="Y72" s="940"/>
      <c r="Z72" s="920">
        <f t="shared" si="17"/>
        <v>0</v>
      </c>
      <c r="AA72" s="921"/>
      <c r="AB72" s="921"/>
      <c r="AC72" s="921"/>
      <c r="AD72" s="921"/>
      <c r="AE72" s="921"/>
      <c r="AF72" s="921"/>
      <c r="AG72" s="922"/>
      <c r="AH72" s="257"/>
      <c r="AI72" s="258"/>
      <c r="AJ72" s="258"/>
      <c r="AK72" s="259"/>
      <c r="AL72" s="260"/>
      <c r="AM72" s="261"/>
      <c r="AN72" s="261"/>
      <c r="AO72" s="262"/>
    </row>
    <row r="73" spans="2:54" ht="20.25">
      <c r="B73" s="956"/>
      <c r="C73" s="944" t="s">
        <v>115</v>
      </c>
      <c r="D73" s="927"/>
      <c r="E73" s="264"/>
      <c r="F73" s="265"/>
      <c r="G73" s="248"/>
      <c r="H73" s="248"/>
      <c r="I73" s="249"/>
      <c r="J73" s="249"/>
      <c r="K73" s="249"/>
      <c r="L73" s="931"/>
      <c r="M73" s="932"/>
      <c r="N73" s="933"/>
      <c r="O73" s="938" t="s">
        <v>47</v>
      </c>
      <c r="P73" s="939"/>
      <c r="Q73" s="939"/>
      <c r="R73" s="939"/>
      <c r="S73" s="939"/>
      <c r="T73" s="939"/>
      <c r="U73" s="939"/>
      <c r="V73" s="939"/>
      <c r="W73" s="939"/>
      <c r="X73" s="940"/>
      <c r="Y73" s="940"/>
      <c r="Z73" s="920">
        <f t="shared" si="17"/>
        <v>0</v>
      </c>
      <c r="AA73" s="921"/>
      <c r="AB73" s="921"/>
      <c r="AC73" s="921"/>
      <c r="AD73" s="921"/>
      <c r="AE73" s="921"/>
      <c r="AF73" s="921"/>
      <c r="AG73" s="922"/>
      <c r="AH73" s="257"/>
      <c r="AI73" s="258"/>
      <c r="AJ73" s="258"/>
      <c r="AK73" s="259"/>
      <c r="AL73" s="260"/>
      <c r="AM73" s="261"/>
      <c r="AN73" s="261"/>
      <c r="AO73" s="262"/>
    </row>
    <row r="74" spans="2:54" ht="20.25">
      <c r="B74" s="956"/>
      <c r="C74" s="944" t="s">
        <v>116</v>
      </c>
      <c r="D74" s="944"/>
      <c r="E74" s="267"/>
      <c r="F74" s="265"/>
      <c r="G74" s="248"/>
      <c r="H74" s="248"/>
      <c r="I74" s="249"/>
      <c r="J74" s="249"/>
      <c r="K74" s="249"/>
      <c r="L74" s="931"/>
      <c r="M74" s="932"/>
      <c r="N74" s="933"/>
      <c r="O74" s="938" t="s">
        <v>48</v>
      </c>
      <c r="P74" s="939"/>
      <c r="Q74" s="939"/>
      <c r="R74" s="939"/>
      <c r="S74" s="939"/>
      <c r="T74" s="939"/>
      <c r="U74" s="939"/>
      <c r="V74" s="939"/>
      <c r="W74" s="939"/>
      <c r="X74" s="940"/>
      <c r="Y74" s="940"/>
      <c r="Z74" s="920">
        <f t="shared" si="17"/>
        <v>0</v>
      </c>
      <c r="AA74" s="921"/>
      <c r="AB74" s="921"/>
      <c r="AC74" s="921"/>
      <c r="AD74" s="921"/>
      <c r="AE74" s="921"/>
      <c r="AF74" s="921"/>
      <c r="AG74" s="922"/>
      <c r="AH74" s="257"/>
      <c r="AI74" s="258"/>
      <c r="AJ74" s="258"/>
      <c r="AK74" s="259"/>
      <c r="AL74" s="260"/>
      <c r="AM74" s="261"/>
      <c r="AN74" s="261"/>
      <c r="AO74" s="262"/>
    </row>
    <row r="75" spans="2:54" ht="21" thickBot="1">
      <c r="B75" s="956"/>
      <c r="C75" s="944" t="s">
        <v>117</v>
      </c>
      <c r="D75" s="927"/>
      <c r="E75" s="927"/>
      <c r="F75" s="927"/>
      <c r="G75" s="248"/>
      <c r="H75" s="248"/>
      <c r="I75" s="249"/>
      <c r="J75" s="249"/>
      <c r="K75" s="249"/>
      <c r="L75" s="934"/>
      <c r="M75" s="935"/>
      <c r="N75" s="936"/>
      <c r="O75" s="923" t="s">
        <v>118</v>
      </c>
      <c r="P75" s="924"/>
      <c r="Q75" s="924"/>
      <c r="R75" s="924"/>
      <c r="S75" s="924"/>
      <c r="T75" s="924"/>
      <c r="U75" s="924"/>
      <c r="V75" s="924"/>
      <c r="W75" s="924"/>
      <c r="X75" s="925"/>
      <c r="Y75" s="925"/>
      <c r="Z75" s="941">
        <v>2</v>
      </c>
      <c r="AA75" s="942"/>
      <c r="AB75" s="942"/>
      <c r="AC75" s="942"/>
      <c r="AD75" s="942"/>
      <c r="AE75" s="942"/>
      <c r="AF75" s="942"/>
      <c r="AG75" s="943"/>
      <c r="AH75" s="268">
        <v>1</v>
      </c>
      <c r="AI75" s="269"/>
      <c r="AJ75" s="269"/>
      <c r="AK75" s="270"/>
      <c r="AL75" s="271">
        <v>1</v>
      </c>
      <c r="AM75" s="272"/>
      <c r="AN75" s="272"/>
      <c r="AO75" s="273"/>
    </row>
    <row r="76" spans="2:54" ht="36.75" customHeight="1">
      <c r="B76" s="878"/>
      <c r="C76" s="879"/>
      <c r="D76" s="879"/>
      <c r="E76" s="879"/>
      <c r="F76" s="879"/>
      <c r="G76" s="879"/>
      <c r="H76" s="879"/>
      <c r="I76" s="879"/>
      <c r="J76" s="879"/>
      <c r="K76" s="274"/>
      <c r="L76" s="875"/>
      <c r="M76" s="875"/>
      <c r="N76" s="875"/>
      <c r="O76" s="875"/>
      <c r="P76" s="875"/>
      <c r="Q76" s="875"/>
      <c r="R76" s="875"/>
      <c r="S76" s="875"/>
      <c r="T76" s="875"/>
      <c r="U76" s="875"/>
      <c r="V76" s="875"/>
      <c r="W76" s="875"/>
      <c r="X76" s="875"/>
      <c r="Y76" s="875"/>
      <c r="Z76" s="875"/>
      <c r="AA76" s="875"/>
      <c r="AB76" s="875"/>
      <c r="AC76" s="875"/>
      <c r="AD76" s="875"/>
      <c r="AE76" s="875"/>
      <c r="AF76" s="875"/>
      <c r="AG76" s="875"/>
      <c r="AH76" s="875"/>
      <c r="AI76" s="875"/>
      <c r="AR76" s="880"/>
      <c r="AS76" s="880"/>
      <c r="AT76" s="880"/>
      <c r="AU76" s="880"/>
      <c r="AV76" s="880"/>
      <c r="AW76" s="880"/>
      <c r="AX76" s="880"/>
      <c r="AY76" s="880"/>
      <c r="AZ76" s="880"/>
      <c r="BA76" s="880"/>
      <c r="BB76" s="880"/>
    </row>
    <row r="77" spans="2:54" ht="69.75" hidden="1" customHeight="1" outlineLevel="1" thickBot="1">
      <c r="B77" s="275" t="s">
        <v>119</v>
      </c>
      <c r="C77" s="881" t="s">
        <v>120</v>
      </c>
      <c r="D77" s="882"/>
      <c r="E77" s="276"/>
      <c r="F77" s="277" t="s">
        <v>121</v>
      </c>
      <c r="G77" s="883" t="s">
        <v>122</v>
      </c>
      <c r="H77" s="883"/>
      <c r="I77" s="876" t="s">
        <v>123</v>
      </c>
      <c r="J77" s="877"/>
      <c r="K77" s="278"/>
      <c r="L77" s="279" t="s">
        <v>119</v>
      </c>
      <c r="M77" s="884" t="s">
        <v>124</v>
      </c>
      <c r="N77" s="885"/>
      <c r="O77" s="885"/>
      <c r="P77" s="885"/>
      <c r="Q77" s="885"/>
      <c r="R77" s="885"/>
      <c r="S77" s="885"/>
      <c r="T77" s="885"/>
      <c r="U77" s="885"/>
      <c r="V77" s="885"/>
      <c r="W77" s="885"/>
      <c r="X77" s="885"/>
      <c r="Y77" s="885"/>
      <c r="Z77" s="885"/>
      <c r="AA77" s="885"/>
      <c r="AB77" s="885"/>
      <c r="AC77" s="885"/>
      <c r="AD77" s="886" t="s">
        <v>121</v>
      </c>
      <c r="AE77" s="886"/>
      <c r="AF77" s="886"/>
      <c r="AG77" s="886"/>
      <c r="AH77" s="886"/>
      <c r="AI77" s="887"/>
    </row>
    <row r="78" spans="2:54" ht="39.950000000000003" hidden="1" customHeight="1" outlineLevel="1">
      <c r="B78" s="280"/>
      <c r="C78" s="896"/>
      <c r="D78" s="897"/>
      <c r="E78" s="281"/>
      <c r="F78" s="282"/>
      <c r="G78" s="898"/>
      <c r="H78" s="898"/>
      <c r="I78" s="899"/>
      <c r="J78" s="900"/>
      <c r="K78" s="283"/>
      <c r="L78" s="284"/>
      <c r="M78" s="904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905"/>
      <c r="AC78" s="905"/>
      <c r="AD78" s="901"/>
      <c r="AE78" s="902"/>
      <c r="AF78" s="902"/>
      <c r="AG78" s="902"/>
      <c r="AH78" s="902"/>
      <c r="AI78" s="903"/>
    </row>
    <row r="79" spans="2:54" ht="39.950000000000003" hidden="1" customHeight="1" outlineLevel="1" thickBot="1">
      <c r="B79" s="285"/>
      <c r="C79" s="918"/>
      <c r="D79" s="919"/>
      <c r="E79" s="286"/>
      <c r="F79" s="287"/>
      <c r="G79" s="912"/>
      <c r="H79" s="912"/>
      <c r="I79" s="819"/>
      <c r="J79" s="820"/>
      <c r="K79" s="283"/>
      <c r="L79" s="288"/>
      <c r="M79" s="906"/>
      <c r="N79" s="907"/>
      <c r="O79" s="907"/>
      <c r="P79" s="907"/>
      <c r="Q79" s="907"/>
      <c r="R79" s="907"/>
      <c r="S79" s="907"/>
      <c r="T79" s="907"/>
      <c r="U79" s="907"/>
      <c r="V79" s="907"/>
      <c r="W79" s="907"/>
      <c r="X79" s="907"/>
      <c r="Y79" s="907"/>
      <c r="Z79" s="907"/>
      <c r="AA79" s="907"/>
      <c r="AB79" s="907"/>
      <c r="AC79" s="907"/>
      <c r="AD79" s="908"/>
      <c r="AE79" s="909"/>
      <c r="AF79" s="909"/>
      <c r="AG79" s="909"/>
      <c r="AH79" s="909"/>
      <c r="AI79" s="910"/>
    </row>
    <row r="80" spans="2:54" ht="39.950000000000003" hidden="1" customHeight="1" outlineLevel="1">
      <c r="B80" s="289"/>
      <c r="C80" s="289"/>
      <c r="D80" s="290"/>
      <c r="E80" s="290"/>
      <c r="F80" s="291"/>
      <c r="G80" s="291"/>
      <c r="H80" s="291"/>
      <c r="I80" s="292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93"/>
      <c r="Y80" s="293"/>
      <c r="Z80" s="293"/>
      <c r="AA80" s="294"/>
      <c r="AB80" s="294"/>
      <c r="AC80" s="294"/>
      <c r="AD80" s="293"/>
      <c r="AE80" s="295"/>
      <c r="AF80" s="295"/>
      <c r="AG80" s="295"/>
      <c r="AH80" s="295"/>
      <c r="AI80" s="295"/>
    </row>
    <row r="81" spans="2:40" hidden="1" outlineLevel="1"/>
    <row r="82" spans="2:40" hidden="1" outlineLevel="1">
      <c r="B82" s="289"/>
      <c r="C82" s="911" t="s">
        <v>125</v>
      </c>
      <c r="D82" s="911"/>
      <c r="E82" s="911"/>
      <c r="F82" s="911"/>
      <c r="G82" s="911"/>
      <c r="H82" s="911"/>
      <c r="I82" s="911"/>
      <c r="J82" s="911"/>
      <c r="K82" s="911"/>
      <c r="L82" s="911"/>
      <c r="M82" s="911"/>
      <c r="N82" s="911"/>
      <c r="O82" s="911"/>
      <c r="P82" s="911"/>
      <c r="Q82" s="911"/>
      <c r="R82" s="911"/>
      <c r="S82" s="911"/>
      <c r="T82" s="911"/>
      <c r="U82" s="911"/>
      <c r="V82" s="911"/>
      <c r="W82" s="911"/>
      <c r="X82" s="911"/>
      <c r="Y82" s="911"/>
      <c r="Z82" s="911"/>
      <c r="AA82" s="911"/>
      <c r="AB82" s="911"/>
      <c r="AC82" s="911"/>
      <c r="AD82" s="911"/>
      <c r="AE82" s="911"/>
      <c r="AF82" s="911"/>
      <c r="AG82" s="911"/>
      <c r="AH82" s="911"/>
      <c r="AI82" s="911"/>
      <c r="AJ82" s="911"/>
      <c r="AK82" s="911"/>
      <c r="AL82" s="911"/>
      <c r="AM82" s="911"/>
      <c r="AN82" s="911"/>
    </row>
    <row r="83" spans="2:40" hidden="1" outlineLevel="1"/>
    <row r="84" spans="2:40" ht="19.5" hidden="1" outlineLevel="1" thickTop="1" thickBot="1">
      <c r="B84" s="762" t="s">
        <v>126</v>
      </c>
      <c r="C84" s="763"/>
      <c r="D84" s="913" t="s">
        <v>127</v>
      </c>
      <c r="E84" s="296"/>
      <c r="F84" s="803" t="s">
        <v>128</v>
      </c>
      <c r="G84" s="804"/>
      <c r="H84" s="914"/>
      <c r="I84" s="848" t="s">
        <v>129</v>
      </c>
      <c r="J84" s="849"/>
      <c r="K84" s="848" t="s">
        <v>130</v>
      </c>
      <c r="L84" s="849"/>
      <c r="M84" s="1"/>
      <c r="N84" s="1"/>
      <c r="O84" s="839" t="s">
        <v>131</v>
      </c>
      <c r="P84" s="840"/>
      <c r="Q84" s="840"/>
      <c r="R84" s="841"/>
      <c r="S84" s="839" t="s">
        <v>132</v>
      </c>
      <c r="T84" s="840"/>
      <c r="U84" s="840"/>
      <c r="V84" s="840"/>
      <c r="W84" s="840"/>
      <c r="X84" s="841"/>
      <c r="Y84" s="888" t="s">
        <v>133</v>
      </c>
      <c r="Z84" s="889"/>
      <c r="AA84" s="890" t="s">
        <v>128</v>
      </c>
      <c r="AB84" s="891"/>
      <c r="AC84" s="891"/>
      <c r="AD84" s="891"/>
      <c r="AE84" s="891"/>
      <c r="AF84" s="891"/>
      <c r="AG84" s="863" t="s">
        <v>134</v>
      </c>
      <c r="AH84" s="864"/>
      <c r="AI84" s="865" t="s">
        <v>129</v>
      </c>
      <c r="AJ84" s="826"/>
      <c r="AK84" s="297"/>
      <c r="AL84" s="826"/>
    </row>
    <row r="85" spans="2:40" ht="19.5" hidden="1" outlineLevel="1" thickTop="1" thickBot="1">
      <c r="B85" s="762"/>
      <c r="C85" s="763"/>
      <c r="D85" s="913"/>
      <c r="E85" s="298"/>
      <c r="F85" s="915"/>
      <c r="G85" s="916"/>
      <c r="H85" s="917"/>
      <c r="I85" s="850"/>
      <c r="J85" s="851"/>
      <c r="K85" s="850"/>
      <c r="L85" s="851"/>
      <c r="M85" s="1"/>
      <c r="N85" s="1"/>
      <c r="O85" s="842"/>
      <c r="P85" s="843"/>
      <c r="Q85" s="843"/>
      <c r="R85" s="844"/>
      <c r="S85" s="842"/>
      <c r="T85" s="843"/>
      <c r="U85" s="843"/>
      <c r="V85" s="843"/>
      <c r="W85" s="843"/>
      <c r="X85" s="844"/>
      <c r="Y85" s="889"/>
      <c r="Z85" s="889"/>
      <c r="AA85" s="892"/>
      <c r="AB85" s="893"/>
      <c r="AC85" s="893"/>
      <c r="AD85" s="893"/>
      <c r="AE85" s="893"/>
      <c r="AF85" s="893"/>
      <c r="AG85" s="864"/>
      <c r="AH85" s="864"/>
      <c r="AI85" s="826"/>
      <c r="AJ85" s="826"/>
      <c r="AK85" s="297"/>
      <c r="AL85" s="826"/>
    </row>
    <row r="86" spans="2:40" ht="19.5" hidden="1" outlineLevel="1" thickTop="1" thickBot="1">
      <c r="B86" s="762"/>
      <c r="C86" s="763"/>
      <c r="D86" s="804"/>
      <c r="E86" s="298"/>
      <c r="F86" s="915"/>
      <c r="G86" s="916"/>
      <c r="H86" s="917"/>
      <c r="I86" s="299" t="s">
        <v>83</v>
      </c>
      <c r="J86" s="300" t="s">
        <v>84</v>
      </c>
      <c r="K86" s="299" t="s">
        <v>83</v>
      </c>
      <c r="L86" s="301" t="s">
        <v>84</v>
      </c>
      <c r="M86" s="302"/>
      <c r="N86" s="302"/>
      <c r="O86" s="845"/>
      <c r="P86" s="846"/>
      <c r="Q86" s="846"/>
      <c r="R86" s="847"/>
      <c r="S86" s="845"/>
      <c r="T86" s="846"/>
      <c r="U86" s="846"/>
      <c r="V86" s="846"/>
      <c r="W86" s="846"/>
      <c r="X86" s="847"/>
      <c r="Y86" s="889"/>
      <c r="Z86" s="889"/>
      <c r="AA86" s="894"/>
      <c r="AB86" s="895"/>
      <c r="AC86" s="895"/>
      <c r="AD86" s="895"/>
      <c r="AE86" s="895"/>
      <c r="AF86" s="895"/>
      <c r="AG86" s="303" t="s">
        <v>83</v>
      </c>
      <c r="AH86" s="304" t="s">
        <v>84</v>
      </c>
      <c r="AI86" s="303" t="s">
        <v>83</v>
      </c>
      <c r="AJ86" s="304" t="s">
        <v>84</v>
      </c>
      <c r="AK86" s="305"/>
      <c r="AL86" s="304" t="s">
        <v>84</v>
      </c>
    </row>
    <row r="87" spans="2:40" ht="19.5" hidden="1" outlineLevel="1" thickTop="1" thickBot="1">
      <c r="B87" s="762" t="s">
        <v>135</v>
      </c>
      <c r="C87" s="786"/>
      <c r="D87" s="827"/>
      <c r="E87" s="306"/>
      <c r="F87" s="781"/>
      <c r="G87" s="782"/>
      <c r="H87" s="783"/>
      <c r="I87" s="307"/>
      <c r="J87" s="308"/>
      <c r="K87" s="309"/>
      <c r="L87" s="310"/>
      <c r="M87" s="302"/>
      <c r="N87" s="302"/>
      <c r="O87" s="772" t="s">
        <v>136</v>
      </c>
      <c r="P87" s="852"/>
      <c r="Q87" s="852"/>
      <c r="R87" s="853"/>
      <c r="S87" s="830" t="s">
        <v>137</v>
      </c>
      <c r="T87" s="831"/>
      <c r="U87" s="831"/>
      <c r="V87" s="831"/>
      <c r="W87" s="831"/>
      <c r="X87" s="832"/>
      <c r="Y87" s="821" t="s">
        <v>138</v>
      </c>
      <c r="Z87" s="822"/>
      <c r="AA87" s="787"/>
      <c r="AB87" s="788"/>
      <c r="AC87" s="788"/>
      <c r="AD87" s="788"/>
      <c r="AE87" s="788"/>
      <c r="AF87" s="789"/>
      <c r="AG87" s="311"/>
      <c r="AH87" s="312"/>
      <c r="AI87" s="313"/>
      <c r="AJ87" s="314"/>
      <c r="AK87" s="315"/>
      <c r="AL87" s="316"/>
      <c r="AM87" s="317"/>
      <c r="AN87" s="317"/>
    </row>
    <row r="88" spans="2:40" ht="19.5" hidden="1" outlineLevel="1" thickTop="1" thickBot="1">
      <c r="B88" s="762"/>
      <c r="C88" s="786"/>
      <c r="D88" s="828"/>
      <c r="E88" s="318"/>
      <c r="F88" s="866"/>
      <c r="G88" s="867"/>
      <c r="H88" s="868"/>
      <c r="I88" s="319"/>
      <c r="J88" s="320"/>
      <c r="K88" s="321"/>
      <c r="L88" s="322"/>
      <c r="M88" s="298"/>
      <c r="N88" s="298"/>
      <c r="O88" s="854"/>
      <c r="P88" s="855"/>
      <c r="Q88" s="855"/>
      <c r="R88" s="856"/>
      <c r="S88" s="833"/>
      <c r="T88" s="834"/>
      <c r="U88" s="834"/>
      <c r="V88" s="834"/>
      <c r="W88" s="834"/>
      <c r="X88" s="835"/>
      <c r="Y88" s="770" t="s">
        <v>138</v>
      </c>
      <c r="Z88" s="771"/>
      <c r="AA88" s="823"/>
      <c r="AB88" s="824"/>
      <c r="AC88" s="824"/>
      <c r="AD88" s="824"/>
      <c r="AE88" s="824"/>
      <c r="AF88" s="825"/>
      <c r="AG88" s="311"/>
      <c r="AH88" s="312"/>
      <c r="AI88" s="323"/>
      <c r="AJ88" s="314"/>
      <c r="AK88" s="324"/>
      <c r="AL88" s="314"/>
      <c r="AM88" s="317"/>
      <c r="AN88" s="317"/>
    </row>
    <row r="89" spans="2:40" ht="19.5" hidden="1" outlineLevel="1" thickTop="1" thickBot="1">
      <c r="B89" s="762"/>
      <c r="C89" s="786"/>
      <c r="D89" s="829"/>
      <c r="E89" s="318"/>
      <c r="F89" s="869"/>
      <c r="G89" s="870"/>
      <c r="H89" s="871"/>
      <c r="I89" s="325"/>
      <c r="J89" s="326"/>
      <c r="K89" s="327"/>
      <c r="L89" s="328"/>
      <c r="M89" s="298"/>
      <c r="N89" s="298"/>
      <c r="O89" s="854"/>
      <c r="P89" s="855"/>
      <c r="Q89" s="855"/>
      <c r="R89" s="856"/>
      <c r="S89" s="833"/>
      <c r="T89" s="834"/>
      <c r="U89" s="834"/>
      <c r="V89" s="834"/>
      <c r="W89" s="834"/>
      <c r="X89" s="835"/>
      <c r="Y89" s="770" t="s">
        <v>138</v>
      </c>
      <c r="Z89" s="771"/>
      <c r="AA89" s="823"/>
      <c r="AB89" s="824"/>
      <c r="AC89" s="824"/>
      <c r="AD89" s="824"/>
      <c r="AE89" s="824"/>
      <c r="AF89" s="825"/>
      <c r="AG89" s="311"/>
      <c r="AH89" s="312"/>
      <c r="AI89" s="323"/>
      <c r="AJ89" s="314"/>
      <c r="AK89" s="324"/>
      <c r="AL89" s="314"/>
      <c r="AM89" s="317"/>
      <c r="AN89" s="317"/>
    </row>
    <row r="90" spans="2:40" ht="19.5" hidden="1" outlineLevel="1" thickTop="1" thickBot="1">
      <c r="B90" s="762" t="s">
        <v>139</v>
      </c>
      <c r="C90" s="786"/>
      <c r="D90" s="827"/>
      <c r="E90" s="306"/>
      <c r="F90" s="781"/>
      <c r="G90" s="782"/>
      <c r="H90" s="783"/>
      <c r="I90" s="307"/>
      <c r="J90" s="308"/>
      <c r="K90" s="309"/>
      <c r="L90" s="310"/>
      <c r="M90" s="298"/>
      <c r="N90" s="298"/>
      <c r="O90" s="854"/>
      <c r="P90" s="855"/>
      <c r="Q90" s="855"/>
      <c r="R90" s="856"/>
      <c r="S90" s="833"/>
      <c r="T90" s="834"/>
      <c r="U90" s="834"/>
      <c r="V90" s="834"/>
      <c r="W90" s="834"/>
      <c r="X90" s="835"/>
      <c r="Y90" s="770" t="s">
        <v>140</v>
      </c>
      <c r="Z90" s="771"/>
      <c r="AA90" s="823"/>
      <c r="AB90" s="824"/>
      <c r="AC90" s="824"/>
      <c r="AD90" s="824"/>
      <c r="AE90" s="824"/>
      <c r="AF90" s="825"/>
      <c r="AG90" s="311"/>
      <c r="AH90" s="312"/>
      <c r="AI90" s="323"/>
      <c r="AJ90" s="314"/>
      <c r="AK90" s="324"/>
      <c r="AL90" s="314"/>
      <c r="AM90" s="317"/>
      <c r="AN90" s="317"/>
    </row>
    <row r="91" spans="2:40" ht="19.5" hidden="1" outlineLevel="1" thickTop="1" thickBot="1">
      <c r="B91" s="762"/>
      <c r="C91" s="786"/>
      <c r="D91" s="829"/>
      <c r="E91" s="329"/>
      <c r="F91" s="797"/>
      <c r="G91" s="798"/>
      <c r="H91" s="799"/>
      <c r="I91" s="325"/>
      <c r="J91" s="326"/>
      <c r="K91" s="327"/>
      <c r="L91" s="328"/>
      <c r="M91" s="278"/>
      <c r="N91" s="278"/>
      <c r="O91" s="857"/>
      <c r="P91" s="858"/>
      <c r="Q91" s="858"/>
      <c r="R91" s="859"/>
      <c r="S91" s="836"/>
      <c r="T91" s="837"/>
      <c r="U91" s="837"/>
      <c r="V91" s="837"/>
      <c r="W91" s="837"/>
      <c r="X91" s="838"/>
      <c r="Y91" s="800" t="s">
        <v>138</v>
      </c>
      <c r="Z91" s="801"/>
      <c r="AA91" s="872"/>
      <c r="AB91" s="873"/>
      <c r="AC91" s="873"/>
      <c r="AD91" s="873"/>
      <c r="AE91" s="873"/>
      <c r="AF91" s="874"/>
      <c r="AG91" s="330"/>
      <c r="AH91" s="331"/>
      <c r="AI91" s="332"/>
      <c r="AJ91" s="333"/>
      <c r="AK91" s="334"/>
      <c r="AL91" s="333"/>
      <c r="AM91" s="317"/>
      <c r="AN91" s="317"/>
    </row>
    <row r="92" spans="2:40" ht="19.5" hidden="1" outlineLevel="1" thickTop="1" thickBot="1">
      <c r="B92" s="762" t="s">
        <v>141</v>
      </c>
      <c r="C92" s="786"/>
      <c r="D92" s="827" t="s">
        <v>142</v>
      </c>
      <c r="E92" s="318"/>
      <c r="F92" s="860"/>
      <c r="G92" s="861"/>
      <c r="H92" s="862"/>
      <c r="I92" s="307"/>
      <c r="J92" s="308"/>
      <c r="K92" s="309"/>
      <c r="L92" s="310"/>
      <c r="M92" s="278"/>
      <c r="N92" s="278"/>
      <c r="O92" s="772" t="s">
        <v>143</v>
      </c>
      <c r="P92" s="773"/>
      <c r="Q92" s="773"/>
      <c r="R92" s="774"/>
      <c r="S92" s="807" t="s">
        <v>144</v>
      </c>
      <c r="T92" s="808"/>
      <c r="U92" s="808"/>
      <c r="V92" s="808"/>
      <c r="W92" s="808"/>
      <c r="X92" s="809"/>
      <c r="Y92" s="784" t="s">
        <v>138</v>
      </c>
      <c r="Z92" s="785"/>
      <c r="AA92" s="787"/>
      <c r="AB92" s="788"/>
      <c r="AC92" s="788"/>
      <c r="AD92" s="788"/>
      <c r="AE92" s="788"/>
      <c r="AF92" s="789"/>
      <c r="AG92" s="335"/>
      <c r="AH92" s="336"/>
      <c r="AI92" s="337"/>
      <c r="AJ92" s="316"/>
      <c r="AK92" s="338"/>
      <c r="AL92" s="316"/>
      <c r="AM92" s="317"/>
      <c r="AN92" s="317"/>
    </row>
    <row r="93" spans="2:40" ht="19.5" hidden="1" outlineLevel="1" thickTop="1" thickBot="1">
      <c r="B93" s="762"/>
      <c r="C93" s="786"/>
      <c r="D93" s="828"/>
      <c r="E93" s="318"/>
      <c r="F93" s="767"/>
      <c r="G93" s="768"/>
      <c r="H93" s="769"/>
      <c r="I93" s="319"/>
      <c r="J93" s="320"/>
      <c r="K93" s="321"/>
      <c r="L93" s="322"/>
      <c r="M93" s="278"/>
      <c r="N93" s="278"/>
      <c r="O93" s="775"/>
      <c r="P93" s="776"/>
      <c r="Q93" s="776"/>
      <c r="R93" s="777"/>
      <c r="S93" s="810"/>
      <c r="T93" s="811"/>
      <c r="U93" s="811"/>
      <c r="V93" s="811"/>
      <c r="W93" s="811"/>
      <c r="X93" s="812"/>
      <c r="Y93" s="795" t="s">
        <v>138</v>
      </c>
      <c r="Z93" s="796"/>
      <c r="AA93" s="790"/>
      <c r="AB93" s="791"/>
      <c r="AC93" s="791"/>
      <c r="AD93" s="791"/>
      <c r="AE93" s="791"/>
      <c r="AF93" s="792"/>
      <c r="AG93" s="339"/>
      <c r="AH93" s="340"/>
      <c r="AI93" s="341"/>
      <c r="AJ93" s="342"/>
      <c r="AK93" s="343"/>
      <c r="AL93" s="342"/>
      <c r="AM93" s="317"/>
      <c r="AN93" s="317"/>
    </row>
    <row r="94" spans="2:40" ht="19.5" hidden="1" outlineLevel="1" thickTop="1" thickBot="1">
      <c r="B94" s="762"/>
      <c r="C94" s="786"/>
      <c r="D94" s="829"/>
      <c r="E94" s="329"/>
      <c r="F94" s="778"/>
      <c r="G94" s="779"/>
      <c r="H94" s="780"/>
      <c r="I94" s="325"/>
      <c r="J94" s="326"/>
      <c r="K94" s="327"/>
      <c r="L94" s="328"/>
      <c r="M94" s="298"/>
      <c r="N94" s="298"/>
      <c r="O94" s="803" t="s">
        <v>145</v>
      </c>
      <c r="P94" s="804"/>
      <c r="Q94" s="804"/>
      <c r="R94" s="804"/>
      <c r="S94" s="813" t="s">
        <v>146</v>
      </c>
      <c r="T94" s="814"/>
      <c r="U94" s="814"/>
      <c r="V94" s="814"/>
      <c r="W94" s="814"/>
      <c r="X94" s="815"/>
      <c r="Y94" s="794" t="s">
        <v>138</v>
      </c>
      <c r="Z94" s="794"/>
      <c r="AA94" s="787"/>
      <c r="AB94" s="788"/>
      <c r="AC94" s="788"/>
      <c r="AD94" s="788"/>
      <c r="AE94" s="788"/>
      <c r="AF94" s="788"/>
      <c r="AG94" s="335"/>
      <c r="AH94" s="336"/>
      <c r="AI94" s="337"/>
      <c r="AJ94" s="316"/>
      <c r="AK94" s="338"/>
      <c r="AL94" s="316"/>
      <c r="AM94" s="317"/>
      <c r="AN94" s="317"/>
    </row>
    <row r="95" spans="2:40" ht="19.5" hidden="1" outlineLevel="1" thickTop="1" thickBot="1">
      <c r="B95" s="762" t="s">
        <v>147</v>
      </c>
      <c r="C95" s="763"/>
      <c r="D95" s="344" t="s">
        <v>148</v>
      </c>
      <c r="E95" s="345"/>
      <c r="F95" s="764"/>
      <c r="G95" s="765"/>
      <c r="H95" s="766"/>
      <c r="I95" s="346"/>
      <c r="J95" s="347"/>
      <c r="K95" s="348"/>
      <c r="L95" s="349"/>
      <c r="M95" s="298"/>
      <c r="N95" s="298"/>
      <c r="O95" s="805"/>
      <c r="P95" s="806"/>
      <c r="Q95" s="806"/>
      <c r="R95" s="806"/>
      <c r="S95" s="816"/>
      <c r="T95" s="817"/>
      <c r="U95" s="817"/>
      <c r="V95" s="817"/>
      <c r="W95" s="817"/>
      <c r="X95" s="818"/>
      <c r="Y95" s="793" t="s">
        <v>138</v>
      </c>
      <c r="Z95" s="793"/>
      <c r="AA95" s="790"/>
      <c r="AB95" s="791"/>
      <c r="AC95" s="791"/>
      <c r="AD95" s="791"/>
      <c r="AE95" s="791"/>
      <c r="AF95" s="791"/>
      <c r="AG95" s="350"/>
      <c r="AH95" s="340"/>
      <c r="AI95" s="341"/>
      <c r="AJ95" s="342"/>
      <c r="AK95" s="351"/>
      <c r="AL95" s="352"/>
      <c r="AM95" s="317"/>
      <c r="AN95" s="317"/>
    </row>
    <row r="96" spans="2:40" ht="19.5" hidden="1" outlineLevel="1" thickTop="1" thickBot="1">
      <c r="B96" s="353"/>
      <c r="C96" s="354" t="s">
        <v>149</v>
      </c>
      <c r="D96" s="355" t="s">
        <v>150</v>
      </c>
      <c r="E96" s="356"/>
      <c r="F96" s="357"/>
      <c r="G96" s="357"/>
      <c r="H96" s="751" t="s">
        <v>149</v>
      </c>
      <c r="I96" s="752"/>
      <c r="J96" s="753"/>
      <c r="K96" s="358">
        <v>0</v>
      </c>
      <c r="L96" s="359">
        <v>0</v>
      </c>
      <c r="M96" s="357"/>
      <c r="N96" s="278"/>
      <c r="O96" s="360" t="s">
        <v>151</v>
      </c>
      <c r="P96" s="360"/>
      <c r="Q96" s="360"/>
      <c r="R96" s="360"/>
      <c r="S96" s="360"/>
      <c r="T96" s="360"/>
      <c r="U96" s="360"/>
      <c r="V96" s="360"/>
      <c r="W96" s="360"/>
      <c r="X96" s="361"/>
      <c r="Y96" s="361"/>
      <c r="Z96" s="361"/>
      <c r="AA96" s="361"/>
      <c r="AB96" s="361"/>
      <c r="AC96" s="361"/>
      <c r="AD96" s="361"/>
      <c r="AE96" s="754"/>
      <c r="AF96" s="754"/>
      <c r="AG96" s="754"/>
      <c r="AH96" s="754" t="s">
        <v>149</v>
      </c>
      <c r="AI96" s="754"/>
      <c r="AJ96" s="754"/>
      <c r="AK96" s="361"/>
      <c r="AL96" s="362"/>
      <c r="AM96" s="317"/>
    </row>
    <row r="97" spans="2:40" hidden="1" outlineLevel="1">
      <c r="B97" s="353"/>
      <c r="D97" s="363"/>
      <c r="E97" s="363"/>
      <c r="F97" s="291"/>
      <c r="G97" s="364"/>
      <c r="H97" s="364"/>
      <c r="I97" s="365"/>
      <c r="J97" s="365"/>
      <c r="K97" s="365"/>
      <c r="L97" s="366"/>
      <c r="M97" s="366"/>
      <c r="N97" s="366"/>
      <c r="O97" s="366"/>
      <c r="P97" s="366"/>
      <c r="Q97" s="755" t="s">
        <v>152</v>
      </c>
      <c r="R97" s="756"/>
      <c r="S97" s="756"/>
      <c r="T97" s="756"/>
      <c r="U97" s="756"/>
      <c r="V97" s="756"/>
      <c r="W97" s="756"/>
      <c r="X97" s="756"/>
      <c r="Y97" s="756"/>
      <c r="Z97" s="756"/>
      <c r="AA97" s="756"/>
      <c r="AB97" s="756"/>
      <c r="AC97" s="756"/>
      <c r="AD97" s="756"/>
      <c r="AE97" s="756"/>
      <c r="AF97" s="756"/>
      <c r="AG97" s="756"/>
      <c r="AH97" s="756"/>
      <c r="AI97" s="756"/>
      <c r="AJ97" s="756"/>
      <c r="AK97" s="756"/>
      <c r="AL97" s="756"/>
      <c r="AM97" s="31"/>
      <c r="AN97" s="31"/>
    </row>
    <row r="98" spans="2:40" hidden="1" outlineLevel="1">
      <c r="B98" s="289"/>
      <c r="C98" s="289"/>
      <c r="D98" s="761"/>
      <c r="E98" s="761"/>
      <c r="F98" s="761"/>
      <c r="G98" s="761"/>
      <c r="H98" s="761"/>
      <c r="I98" s="761"/>
      <c r="J98" s="761"/>
      <c r="L98" s="7"/>
      <c r="M98" s="7"/>
      <c r="Q98" s="755" t="s">
        <v>153</v>
      </c>
      <c r="R98" s="756"/>
      <c r="S98" s="756"/>
      <c r="T98" s="756"/>
      <c r="U98" s="756"/>
      <c r="V98" s="756"/>
      <c r="W98" s="756"/>
      <c r="X98" s="756"/>
      <c r="Y98" s="756"/>
      <c r="Z98" s="756"/>
      <c r="AA98" s="756"/>
      <c r="AB98" s="756"/>
      <c r="AC98" s="756"/>
      <c r="AD98" s="756"/>
      <c r="AE98" s="756"/>
      <c r="AF98" s="756"/>
      <c r="AG98" s="756"/>
      <c r="AH98" s="756"/>
      <c r="AI98" s="756"/>
      <c r="AJ98" s="756"/>
      <c r="AK98" s="756"/>
      <c r="AL98" s="756"/>
    </row>
    <row r="99" spans="2:40" hidden="1" outlineLevel="1">
      <c r="B99" s="289"/>
      <c r="C99" s="289"/>
      <c r="D99" s="757" t="s">
        <v>153</v>
      </c>
      <c r="E99" s="757"/>
      <c r="F99" s="758"/>
      <c r="G99" s="758"/>
      <c r="H99" s="758"/>
      <c r="L99" s="7"/>
      <c r="M99" s="7"/>
      <c r="Q99" s="367"/>
      <c r="R99" s="368"/>
      <c r="S99" s="368"/>
      <c r="T99" s="368"/>
      <c r="U99" s="368"/>
      <c r="V99" s="368"/>
      <c r="W99" s="368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</row>
    <row r="100" spans="2:40" collapsed="1">
      <c r="B100" s="289"/>
      <c r="C100" s="289"/>
      <c r="D100" s="1"/>
      <c r="E100" s="1"/>
      <c r="F100" s="370"/>
      <c r="G100" s="370"/>
      <c r="H100" s="370"/>
      <c r="I100" s="371"/>
      <c r="J100" s="371"/>
      <c r="K100" s="371"/>
      <c r="L100" s="371"/>
      <c r="M100" s="371"/>
      <c r="N100" s="371"/>
      <c r="O100" s="371"/>
      <c r="P100" s="371"/>
      <c r="Q100" s="759" t="s">
        <v>203</v>
      </c>
      <c r="R100" s="760"/>
      <c r="S100" s="760"/>
      <c r="T100" s="760"/>
      <c r="U100" s="760"/>
      <c r="V100" s="760"/>
      <c r="W100" s="760"/>
      <c r="X100" s="760"/>
      <c r="Y100" s="760"/>
      <c r="Z100" s="760"/>
      <c r="AA100" s="760"/>
      <c r="AB100" s="760"/>
      <c r="AC100" s="760"/>
      <c r="AD100" s="760"/>
      <c r="AE100" s="760"/>
      <c r="AF100" s="760"/>
      <c r="AG100" s="760"/>
      <c r="AH100" s="760"/>
      <c r="AI100" s="760"/>
      <c r="AJ100" s="760"/>
      <c r="AK100" s="760"/>
      <c r="AL100" s="760"/>
      <c r="AM100" s="760"/>
      <c r="AN100" s="760"/>
    </row>
    <row r="101" spans="2:40" ht="18.75">
      <c r="D101" s="372"/>
      <c r="E101" s="372"/>
      <c r="F101" s="373"/>
      <c r="G101" s="373"/>
      <c r="H101" s="373"/>
      <c r="I101" s="371"/>
      <c r="J101" s="371"/>
      <c r="K101" s="374"/>
      <c r="L101" s="371"/>
      <c r="M101" s="371"/>
      <c r="N101" s="371"/>
      <c r="O101" s="373"/>
      <c r="P101" s="371"/>
      <c r="Q101" s="371"/>
      <c r="R101" s="371"/>
      <c r="S101" s="371"/>
      <c r="T101" s="371"/>
      <c r="U101" s="371"/>
      <c r="V101" s="371"/>
      <c r="W101" s="373"/>
      <c r="X101" s="375"/>
      <c r="Y101" s="376"/>
      <c r="Z101" s="376"/>
      <c r="AA101" s="376"/>
      <c r="AB101" s="376"/>
      <c r="AC101" s="376"/>
      <c r="AD101" s="376"/>
      <c r="AE101" s="376"/>
      <c r="AF101" s="376"/>
      <c r="AG101" s="376"/>
      <c r="AH101" s="376"/>
      <c r="AI101" s="376"/>
      <c r="AJ101" s="376"/>
      <c r="AK101" s="376"/>
      <c r="AL101" s="376"/>
      <c r="AM101" s="376"/>
      <c r="AN101" s="376"/>
    </row>
    <row r="102" spans="2:40">
      <c r="D102" s="372"/>
      <c r="E102" s="372"/>
      <c r="F102" s="291"/>
      <c r="G102" s="291"/>
      <c r="H102" s="291"/>
      <c r="I102" s="291"/>
      <c r="J102" s="377"/>
      <c r="K102" s="378"/>
      <c r="L102" s="377"/>
      <c r="M102" s="379"/>
      <c r="N102" s="379"/>
      <c r="O102" s="379"/>
      <c r="P102" s="379"/>
      <c r="Q102" s="379"/>
      <c r="R102" s="371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80"/>
      <c r="AC102" s="381"/>
      <c r="AD102" s="380"/>
    </row>
    <row r="103" spans="2:40">
      <c r="D103" s="372"/>
      <c r="E103" s="372"/>
      <c r="F103" s="382" t="s">
        <v>154</v>
      </c>
      <c r="G103" s="383"/>
      <c r="H103" s="384"/>
      <c r="I103" s="385"/>
      <c r="J103" s="385"/>
      <c r="K103" s="386" t="s">
        <v>155</v>
      </c>
      <c r="L103" s="387"/>
      <c r="M103" s="386"/>
      <c r="N103" s="388"/>
      <c r="O103" s="389"/>
      <c r="P103" s="390"/>
      <c r="Q103" s="1"/>
      <c r="R103" s="802" t="s">
        <v>156</v>
      </c>
      <c r="S103" s="802"/>
      <c r="T103" s="802"/>
      <c r="U103" s="802"/>
      <c r="V103" s="802"/>
      <c r="W103" s="802"/>
      <c r="X103" s="802"/>
      <c r="Y103" s="802"/>
      <c r="Z103" s="802"/>
      <c r="AA103" s="802"/>
      <c r="AB103" s="391"/>
      <c r="AC103" s="391"/>
      <c r="AD103" s="392"/>
      <c r="AF103" s="393" t="s">
        <v>157</v>
      </c>
      <c r="AG103" s="393"/>
      <c r="AH103" s="394"/>
      <c r="AI103" s="393"/>
      <c r="AJ103" s="395"/>
      <c r="AK103" s="395"/>
      <c r="AL103" s="65"/>
    </row>
    <row r="104" spans="2:40">
      <c r="B104" s="289"/>
      <c r="C104" s="289"/>
      <c r="D104" s="290"/>
      <c r="E104" s="290"/>
      <c r="F104" s="396"/>
      <c r="G104" s="383"/>
      <c r="H104" s="397"/>
      <c r="I104" s="398" t="s">
        <v>158</v>
      </c>
      <c r="J104" s="1"/>
      <c r="K104" s="399"/>
      <c r="L104" s="390" t="s">
        <v>159</v>
      </c>
      <c r="M104" s="388"/>
      <c r="N104" s="388"/>
      <c r="O104" s="388"/>
      <c r="P104" s="388"/>
      <c r="Q104" s="1"/>
      <c r="R104" s="400"/>
      <c r="S104" s="400"/>
      <c r="T104" s="373"/>
      <c r="U104" s="373"/>
      <c r="V104" s="373"/>
      <c r="W104" s="373"/>
      <c r="X104" s="373"/>
      <c r="Y104" s="373"/>
      <c r="Z104" s="373"/>
      <c r="AA104" s="373"/>
      <c r="AC104" s="401" t="s">
        <v>158</v>
      </c>
      <c r="AE104" s="402"/>
      <c r="AG104" s="395" t="s">
        <v>159</v>
      </c>
      <c r="AH104" s="403"/>
      <c r="AI104" s="403"/>
      <c r="AJ104" s="403"/>
      <c r="AK104" s="403"/>
    </row>
    <row r="105" spans="2:40">
      <c r="D105" s="372"/>
      <c r="E105" s="372"/>
      <c r="F105" s="396"/>
      <c r="G105" s="383"/>
      <c r="H105" s="404"/>
      <c r="I105" s="397"/>
      <c r="J105" s="397"/>
      <c r="K105" s="390"/>
      <c r="L105" s="405"/>
      <c r="M105" s="388"/>
      <c r="N105" s="390"/>
      <c r="O105" s="389"/>
      <c r="P105" s="390"/>
      <c r="Q105" s="1"/>
      <c r="R105" s="371"/>
      <c r="S105" s="371"/>
      <c r="T105" s="371"/>
      <c r="U105" s="371"/>
      <c r="V105" s="371"/>
      <c r="W105" s="373"/>
      <c r="X105" s="375"/>
      <c r="Y105" s="406"/>
      <c r="Z105" s="407"/>
      <c r="AA105" s="407"/>
      <c r="AB105" s="408"/>
      <c r="AC105" s="408"/>
      <c r="AD105" s="409"/>
      <c r="AE105" s="395"/>
      <c r="AF105" s="403"/>
      <c r="AG105" s="403"/>
      <c r="AH105" s="410"/>
      <c r="AI105" s="403"/>
      <c r="AJ105" s="395"/>
      <c r="AK105" s="395"/>
    </row>
    <row r="106" spans="2:40">
      <c r="B106" s="372"/>
      <c r="D106" s="1"/>
      <c r="E106" s="1"/>
      <c r="F106" s="411"/>
      <c r="G106" s="412"/>
      <c r="H106" s="413"/>
      <c r="I106" s="414"/>
      <c r="J106" s="1"/>
      <c r="K106" s="399"/>
      <c r="L106" s="390"/>
      <c r="M106" s="91"/>
      <c r="N106" s="1"/>
      <c r="O106" s="388"/>
      <c r="P106" s="91"/>
      <c r="Q106" s="1"/>
      <c r="R106" s="371"/>
      <c r="S106" s="371"/>
      <c r="T106" s="371"/>
      <c r="U106" s="371"/>
      <c r="V106" s="371"/>
      <c r="W106" s="371"/>
      <c r="X106" s="375"/>
      <c r="Y106" s="161"/>
      <c r="Z106" s="415"/>
      <c r="AA106" s="161"/>
      <c r="AC106" s="401"/>
      <c r="AE106" s="402"/>
      <c r="AG106" s="395"/>
      <c r="AH106" s="403"/>
      <c r="AI106" s="403"/>
      <c r="AJ106" s="403"/>
      <c r="AK106" s="403"/>
    </row>
  </sheetData>
  <mergeCells count="233">
    <mergeCell ref="AL17:AO17"/>
    <mergeCell ref="B2:AK2"/>
    <mergeCell ref="C6:D6"/>
    <mergeCell ref="C7:D7"/>
    <mergeCell ref="G7:L7"/>
    <mergeCell ref="AK7:AN7"/>
    <mergeCell ref="AM18:AO18"/>
    <mergeCell ref="B8:E8"/>
    <mergeCell ref="G8:M9"/>
    <mergeCell ref="AL18:AL19"/>
    <mergeCell ref="R16:X16"/>
    <mergeCell ref="Q13:X15"/>
    <mergeCell ref="R17:S18"/>
    <mergeCell ref="Z13:AG15"/>
    <mergeCell ref="AL8:AN8"/>
    <mergeCell ref="AJ9:AO10"/>
    <mergeCell ref="AI18:AK18"/>
    <mergeCell ref="AE16:AE19"/>
    <mergeCell ref="AA16:AA19"/>
    <mergeCell ref="AH16:AK16"/>
    <mergeCell ref="AH18:AH19"/>
    <mergeCell ref="AB16:AB19"/>
    <mergeCell ref="B21:AO21"/>
    <mergeCell ref="T17:U18"/>
    <mergeCell ref="AH14:AO14"/>
    <mergeCell ref="AH15:AO15"/>
    <mergeCell ref="Q16:Q19"/>
    <mergeCell ref="C24:F24"/>
    <mergeCell ref="G24:N24"/>
    <mergeCell ref="AL16:AO16"/>
    <mergeCell ref="AH17:AK17"/>
    <mergeCell ref="P16:P19"/>
    <mergeCell ref="C11:F11"/>
    <mergeCell ref="G11:J11"/>
    <mergeCell ref="G10:L10"/>
    <mergeCell ref="AH13:AO13"/>
    <mergeCell ref="C13:F19"/>
    <mergeCell ref="G13:N19"/>
    <mergeCell ref="O13:P15"/>
    <mergeCell ref="AC16:AC19"/>
    <mergeCell ref="AD16:AD19"/>
    <mergeCell ref="X17:X19"/>
    <mergeCell ref="B42:AO42"/>
    <mergeCell ref="C31:F31"/>
    <mergeCell ref="C26:F26"/>
    <mergeCell ref="G26:N26"/>
    <mergeCell ref="O16:O19"/>
    <mergeCell ref="Y13:Y19"/>
    <mergeCell ref="V17:W18"/>
    <mergeCell ref="B13:B19"/>
    <mergeCell ref="C25:F25"/>
    <mergeCell ref="G25:N25"/>
    <mergeCell ref="C30:F30"/>
    <mergeCell ref="G30:N30"/>
    <mergeCell ref="C37:F37"/>
    <mergeCell ref="G37:N37"/>
    <mergeCell ref="C28:N28"/>
    <mergeCell ref="B43:F44"/>
    <mergeCell ref="C32:F32"/>
    <mergeCell ref="G32:N32"/>
    <mergeCell ref="C29:AO29"/>
    <mergeCell ref="B41:AO41"/>
    <mergeCell ref="C23:F23"/>
    <mergeCell ref="G23:N23"/>
    <mergeCell ref="AF16:AF19"/>
    <mergeCell ref="AG16:AG19"/>
    <mergeCell ref="B49:F49"/>
    <mergeCell ref="G49:N49"/>
    <mergeCell ref="C46:F46"/>
    <mergeCell ref="G46:L46"/>
    <mergeCell ref="C48:F48"/>
    <mergeCell ref="G48:L48"/>
    <mergeCell ref="G31:N31"/>
    <mergeCell ref="C33:F33"/>
    <mergeCell ref="G33:N33"/>
    <mergeCell ref="B39:N39"/>
    <mergeCell ref="Z16:Z19"/>
    <mergeCell ref="B22:AO22"/>
    <mergeCell ref="C27:F27"/>
    <mergeCell ref="G27:N27"/>
    <mergeCell ref="C20:F20"/>
    <mergeCell ref="G20:N20"/>
    <mergeCell ref="B40:N40"/>
    <mergeCell ref="C38:F38"/>
    <mergeCell ref="G38:N38"/>
    <mergeCell ref="C34:F34"/>
    <mergeCell ref="G34:N34"/>
    <mergeCell ref="B35:N35"/>
    <mergeCell ref="B36:AO36"/>
    <mergeCell ref="C63:F63"/>
    <mergeCell ref="G43:L44"/>
    <mergeCell ref="B53:F53"/>
    <mergeCell ref="G53:N53"/>
    <mergeCell ref="G57:N57"/>
    <mergeCell ref="B57:F57"/>
    <mergeCell ref="G55:L55"/>
    <mergeCell ref="C56:F56"/>
    <mergeCell ref="G50:L50"/>
    <mergeCell ref="C47:F47"/>
    <mergeCell ref="G47:L47"/>
    <mergeCell ref="B45:F45"/>
    <mergeCell ref="C58:F58"/>
    <mergeCell ref="G58:L58"/>
    <mergeCell ref="G54:L54"/>
    <mergeCell ref="C55:F55"/>
    <mergeCell ref="G56:L56"/>
    <mergeCell ref="C54:F54"/>
    <mergeCell ref="M43:N43"/>
    <mergeCell ref="G51:L51"/>
    <mergeCell ref="C52:F52"/>
    <mergeCell ref="G52:L52"/>
    <mergeCell ref="C51:F51"/>
    <mergeCell ref="C50:F50"/>
    <mergeCell ref="C59:F59"/>
    <mergeCell ref="G59:L59"/>
    <mergeCell ref="Z70:AG70"/>
    <mergeCell ref="O69:Y69"/>
    <mergeCell ref="Z69:AG69"/>
    <mergeCell ref="Z68:AG68"/>
    <mergeCell ref="O68:Y68"/>
    <mergeCell ref="B66:N66"/>
    <mergeCell ref="G64:L64"/>
    <mergeCell ref="O70:Y70"/>
    <mergeCell ref="C60:F60"/>
    <mergeCell ref="G60:L60"/>
    <mergeCell ref="C62:F62"/>
    <mergeCell ref="G62:L62"/>
    <mergeCell ref="B61:F61"/>
    <mergeCell ref="G61:N61"/>
    <mergeCell ref="D69:F69"/>
    <mergeCell ref="G63:L63"/>
    <mergeCell ref="C64:F64"/>
    <mergeCell ref="Z71:AG71"/>
    <mergeCell ref="B65:N65"/>
    <mergeCell ref="D70:F70"/>
    <mergeCell ref="B67:N67"/>
    <mergeCell ref="B68:B75"/>
    <mergeCell ref="D68:F68"/>
    <mergeCell ref="O72:Y72"/>
    <mergeCell ref="Z74:AG74"/>
    <mergeCell ref="Z75:AG75"/>
    <mergeCell ref="C73:D73"/>
    <mergeCell ref="C74:D74"/>
    <mergeCell ref="C75:F75"/>
    <mergeCell ref="O73:Y73"/>
    <mergeCell ref="F84:H86"/>
    <mergeCell ref="C79:D79"/>
    <mergeCell ref="Z72:AG72"/>
    <mergeCell ref="O75:Y75"/>
    <mergeCell ref="C72:D72"/>
    <mergeCell ref="Z73:AG73"/>
    <mergeCell ref="L68:N75"/>
    <mergeCell ref="D71:F71"/>
    <mergeCell ref="O71:Y71"/>
    <mergeCell ref="O74:Y74"/>
    <mergeCell ref="C78:D78"/>
    <mergeCell ref="G78:H78"/>
    <mergeCell ref="I78:J78"/>
    <mergeCell ref="AD78:AI78"/>
    <mergeCell ref="M78:AC78"/>
    <mergeCell ref="M79:AC79"/>
    <mergeCell ref="AD79:AI79"/>
    <mergeCell ref="G79:H79"/>
    <mergeCell ref="L76:AI76"/>
    <mergeCell ref="I77:J77"/>
    <mergeCell ref="B76:J76"/>
    <mergeCell ref="AR76:BB76"/>
    <mergeCell ref="C77:D77"/>
    <mergeCell ref="G77:H77"/>
    <mergeCell ref="M77:AC77"/>
    <mergeCell ref="AD77:AI77"/>
    <mergeCell ref="D92:D94"/>
    <mergeCell ref="F92:H92"/>
    <mergeCell ref="AG84:AH85"/>
    <mergeCell ref="AI84:AJ85"/>
    <mergeCell ref="O84:R86"/>
    <mergeCell ref="F87:H87"/>
    <mergeCell ref="F88:H88"/>
    <mergeCell ref="F89:H89"/>
    <mergeCell ref="AA91:AF91"/>
    <mergeCell ref="Y84:Z86"/>
    <mergeCell ref="AL84:AL85"/>
    <mergeCell ref="B87:C89"/>
    <mergeCell ref="D87:D89"/>
    <mergeCell ref="S87:X91"/>
    <mergeCell ref="S84:X86"/>
    <mergeCell ref="I84:J85"/>
    <mergeCell ref="K84:L85"/>
    <mergeCell ref="AA88:AF88"/>
    <mergeCell ref="O87:R91"/>
    <mergeCell ref="D90:D91"/>
    <mergeCell ref="I79:J79"/>
    <mergeCell ref="Y87:Z87"/>
    <mergeCell ref="AA90:AF90"/>
    <mergeCell ref="Y88:Z88"/>
    <mergeCell ref="Y89:Z89"/>
    <mergeCell ref="AA89:AF89"/>
    <mergeCell ref="AA84:AF86"/>
    <mergeCell ref="C82:AN82"/>
    <mergeCell ref="B84:C86"/>
    <mergeCell ref="D84:D86"/>
    <mergeCell ref="F91:H91"/>
    <mergeCell ref="Y91:Z91"/>
    <mergeCell ref="R103:AA103"/>
    <mergeCell ref="O94:R95"/>
    <mergeCell ref="S92:X93"/>
    <mergeCell ref="S94:X95"/>
    <mergeCell ref="AA94:AF94"/>
    <mergeCell ref="AA92:AF92"/>
    <mergeCell ref="AA87:AF87"/>
    <mergeCell ref="AA93:AF93"/>
    <mergeCell ref="Y95:Z95"/>
    <mergeCell ref="AA95:AF95"/>
    <mergeCell ref="Y94:Z94"/>
    <mergeCell ref="Y93:Z93"/>
    <mergeCell ref="B95:C95"/>
    <mergeCell ref="F95:H95"/>
    <mergeCell ref="F93:H93"/>
    <mergeCell ref="Y90:Z90"/>
    <mergeCell ref="O92:R93"/>
    <mergeCell ref="F94:H94"/>
    <mergeCell ref="F90:H90"/>
    <mergeCell ref="Y92:Z92"/>
    <mergeCell ref="B92:C94"/>
    <mergeCell ref="B90:C91"/>
    <mergeCell ref="H96:J96"/>
    <mergeCell ref="AE96:AG96"/>
    <mergeCell ref="Q97:AL97"/>
    <mergeCell ref="AH96:AJ96"/>
    <mergeCell ref="D99:H99"/>
    <mergeCell ref="Q100:AN100"/>
    <mergeCell ref="D98:J98"/>
    <mergeCell ref="Q98:AL98"/>
  </mergeCells>
  <phoneticPr fontId="0" type="noConversion"/>
  <pageMargins left="0" right="0.15748031496062992" top="0.3" bottom="0" header="0" footer="0"/>
  <pageSetup paperSize="9" scale="37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65"/>
  <sheetViews>
    <sheetView showZeros="0" tabSelected="1" view="pageBreakPreview" topLeftCell="B4" zoomScale="70" zoomScaleNormal="74" zoomScaleSheetLayoutView="70" workbookViewId="0">
      <selection activeCell="C11" sqref="C11:E11"/>
    </sheetView>
  </sheetViews>
  <sheetFormatPr defaultRowHeight="18"/>
  <cols>
    <col min="1" max="1" width="29.5703125" style="1" customWidth="1"/>
    <col min="2" max="2" width="8.140625" style="1" customWidth="1"/>
    <col min="3" max="3" width="20.7109375" style="1" customWidth="1"/>
    <col min="4" max="4" width="20.7109375" style="2" customWidth="1"/>
    <col min="5" max="5" width="20.7109375" style="3" customWidth="1"/>
    <col min="6" max="6" width="6.7109375" style="4" customWidth="1"/>
    <col min="7" max="12" width="6.7109375" style="5" customWidth="1"/>
    <col min="13" max="13" width="6.7109375" style="7" customWidth="1"/>
    <col min="14" max="14" width="6.42578125" style="7" customWidth="1"/>
    <col min="15" max="15" width="8" style="7" customWidth="1"/>
    <col min="16" max="16" width="8.140625" style="7" customWidth="1"/>
    <col min="17" max="17" width="8" style="7" customWidth="1"/>
    <col min="18" max="22" width="6.140625" style="7" customWidth="1"/>
    <col min="23" max="23" width="6.140625" style="8" customWidth="1"/>
    <col min="24" max="24" width="8.5703125" style="8" customWidth="1"/>
    <col min="25" max="40" width="6.140625" style="9" customWidth="1"/>
    <col min="41" max="16384" width="9.140625" style="1"/>
  </cols>
  <sheetData>
    <row r="1" spans="2:40" ht="6.75" customHeight="1"/>
    <row r="2" spans="2:40" ht="23.25">
      <c r="B2" s="1164" t="s">
        <v>1</v>
      </c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1164"/>
      <c r="R2" s="1164"/>
      <c r="S2" s="1164"/>
      <c r="T2" s="1164"/>
      <c r="U2" s="1164"/>
      <c r="V2" s="1164"/>
      <c r="W2" s="1164"/>
      <c r="X2" s="1164"/>
      <c r="Y2" s="1164"/>
      <c r="Z2" s="1164"/>
      <c r="AA2" s="1164"/>
      <c r="AB2" s="1164"/>
      <c r="AC2" s="1164"/>
      <c r="AD2" s="1164"/>
      <c r="AE2" s="1164"/>
      <c r="AF2" s="1164"/>
      <c r="AG2" s="1164"/>
      <c r="AH2" s="1164"/>
      <c r="AI2" s="1164"/>
      <c r="AJ2" s="1164"/>
    </row>
    <row r="4" spans="2:40" ht="27.6" customHeight="1">
      <c r="C4" s="10"/>
      <c r="D4" s="11"/>
      <c r="E4" s="11"/>
      <c r="F4" s="11"/>
      <c r="H4" s="11"/>
      <c r="I4" s="11"/>
      <c r="J4" s="419" t="s">
        <v>2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420" t="s">
        <v>3</v>
      </c>
      <c r="AL4" s="420"/>
      <c r="AM4" s="420"/>
    </row>
    <row r="5" spans="2:40">
      <c r="B5" s="16"/>
      <c r="C5" s="16"/>
      <c r="D5" s="17"/>
      <c r="E5" s="17"/>
      <c r="G5" s="18"/>
      <c r="H5" s="18"/>
      <c r="I5" s="18"/>
      <c r="J5" s="18"/>
      <c r="K5" s="18"/>
      <c r="L5" s="18" t="s">
        <v>4</v>
      </c>
      <c r="M5" s="18"/>
      <c r="N5" s="18"/>
      <c r="O5" s="18"/>
      <c r="P5" s="18"/>
      <c r="Q5" s="18"/>
      <c r="R5" s="18"/>
      <c r="S5" s="18"/>
      <c r="T5" s="18"/>
      <c r="U5" s="18"/>
      <c r="V5" s="20"/>
      <c r="W5" s="21"/>
      <c r="X5" s="21"/>
      <c r="Y5" s="21"/>
      <c r="Z5" s="21"/>
      <c r="AA5" s="21"/>
      <c r="AB5" s="21"/>
      <c r="AC5" s="21"/>
      <c r="AD5" s="21"/>
      <c r="AE5" s="421" t="s">
        <v>5</v>
      </c>
      <c r="AF5" s="21"/>
      <c r="AG5" s="21"/>
      <c r="AH5" s="21"/>
      <c r="AI5" s="21"/>
      <c r="AJ5" s="21" t="s">
        <v>6</v>
      </c>
      <c r="AK5" s="420"/>
      <c r="AL5" s="420"/>
      <c r="AM5" s="420"/>
    </row>
    <row r="6" spans="2:40">
      <c r="C6" s="1165"/>
      <c r="D6" s="1165"/>
      <c r="E6" s="25"/>
      <c r="F6" s="26"/>
      <c r="H6" s="27"/>
      <c r="I6" s="27"/>
      <c r="J6" s="27"/>
      <c r="K6" s="27"/>
      <c r="L6" s="27" t="s">
        <v>162</v>
      </c>
      <c r="M6" s="27"/>
      <c r="N6" s="27"/>
      <c r="O6" s="27"/>
      <c r="P6" s="27"/>
      <c r="Q6" s="29"/>
      <c r="R6" s="29"/>
      <c r="S6" s="29"/>
      <c r="T6" s="29"/>
      <c r="U6" s="29"/>
      <c r="V6" s="29"/>
      <c r="W6" s="30"/>
      <c r="X6" s="30"/>
      <c r="Y6" s="30"/>
      <c r="Z6" s="31"/>
      <c r="AA6" s="32"/>
      <c r="AB6" s="30"/>
      <c r="AC6" s="30"/>
      <c r="AD6" s="30"/>
      <c r="AF6" s="33"/>
      <c r="AG6" s="33"/>
      <c r="AH6" s="33"/>
      <c r="AI6" s="33"/>
      <c r="AJ6" s="422"/>
      <c r="AK6" s="423" t="s">
        <v>8</v>
      </c>
      <c r="AL6" s="423"/>
      <c r="AM6" s="423"/>
      <c r="AN6" s="36"/>
    </row>
    <row r="7" spans="2:40" ht="48" customHeight="1">
      <c r="C7" s="1337" t="s">
        <v>9</v>
      </c>
      <c r="D7" s="1337"/>
      <c r="E7" s="25"/>
      <c r="F7" s="1338" t="s">
        <v>10</v>
      </c>
      <c r="G7" s="1219"/>
      <c r="H7" s="1219"/>
      <c r="I7" s="1219"/>
      <c r="J7" s="1219"/>
      <c r="K7" s="1219"/>
      <c r="L7" s="424" t="s">
        <v>11</v>
      </c>
      <c r="M7" s="39" t="s">
        <v>12</v>
      </c>
      <c r="N7" s="425"/>
      <c r="O7" s="425"/>
      <c r="P7" s="426"/>
      <c r="Q7" s="426"/>
      <c r="R7" s="426"/>
      <c r="S7" s="426"/>
      <c r="T7" s="426"/>
      <c r="U7" s="426"/>
      <c r="V7" s="426"/>
      <c r="W7" s="43"/>
      <c r="X7" s="43"/>
      <c r="Y7" s="718"/>
      <c r="Z7" s="63"/>
      <c r="AA7" s="32"/>
      <c r="AB7" s="65"/>
      <c r="AC7" s="48"/>
      <c r="AD7" s="48"/>
      <c r="AE7" s="422" t="s">
        <v>13</v>
      </c>
      <c r="AF7" s="33"/>
      <c r="AG7" s="33"/>
      <c r="AH7" s="33"/>
      <c r="AI7" s="33"/>
      <c r="AJ7" s="1335" t="s">
        <v>14</v>
      </c>
      <c r="AK7" s="1335"/>
      <c r="AL7" s="1335"/>
      <c r="AM7" s="1335"/>
      <c r="AN7" s="50"/>
    </row>
    <row r="8" spans="2:40" ht="40.5" customHeight="1">
      <c r="C8" s="1333" t="s">
        <v>163</v>
      </c>
      <c r="D8" s="1334"/>
      <c r="E8" s="1334"/>
      <c r="F8" s="719" t="s">
        <v>164</v>
      </c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  <c r="U8" s="720"/>
      <c r="V8" s="720"/>
      <c r="W8" s="720"/>
      <c r="X8" s="720"/>
      <c r="Y8" s="720"/>
      <c r="Z8" s="720"/>
      <c r="AA8" s="720"/>
      <c r="AB8" s="720"/>
      <c r="AC8" s="720"/>
      <c r="AD8" s="48"/>
      <c r="AE8" s="422" t="s">
        <v>18</v>
      </c>
      <c r="AF8" s="33"/>
      <c r="AG8" s="33"/>
      <c r="AH8" s="33"/>
      <c r="AI8" s="33"/>
      <c r="AJ8" s="33"/>
      <c r="AK8" s="1335" t="s">
        <v>19</v>
      </c>
      <c r="AL8" s="1335"/>
      <c r="AM8" s="1335"/>
      <c r="AN8" s="50"/>
    </row>
    <row r="9" spans="2:40" ht="25.5" customHeight="1">
      <c r="D9" s="427"/>
      <c r="F9" s="428"/>
      <c r="G9" s="1336" t="s">
        <v>165</v>
      </c>
      <c r="H9" s="1336"/>
      <c r="I9" s="1336"/>
      <c r="J9" s="1336"/>
      <c r="K9" s="1336"/>
      <c r="L9" s="1336"/>
      <c r="M9" s="1336"/>
      <c r="N9" s="1336"/>
      <c r="O9" s="1336"/>
      <c r="P9" s="1336"/>
      <c r="Q9" s="1336"/>
      <c r="R9" s="1336"/>
      <c r="S9" s="1336"/>
      <c r="T9" s="1336"/>
      <c r="U9" s="1336"/>
      <c r="V9" s="429"/>
      <c r="W9" s="429"/>
      <c r="X9" s="429"/>
      <c r="Y9" s="429"/>
      <c r="Z9" s="429"/>
      <c r="AA9" s="429"/>
      <c r="AB9" s="429"/>
      <c r="AC9" s="429"/>
      <c r="AD9" s="58"/>
      <c r="AE9" s="58"/>
      <c r="AF9" s="33"/>
      <c r="AG9" s="33"/>
      <c r="AH9" s="33"/>
      <c r="AI9" s="33"/>
      <c r="AJ9" s="1300" t="s">
        <v>20</v>
      </c>
      <c r="AK9" s="1300"/>
      <c r="AL9" s="1300"/>
      <c r="AM9" s="1300"/>
      <c r="AN9" s="1300"/>
    </row>
    <row r="10" spans="2:40" ht="21" customHeight="1">
      <c r="B10" s="61" t="s">
        <v>166</v>
      </c>
      <c r="C10" s="61"/>
      <c r="D10" s="61"/>
      <c r="E10" s="61"/>
      <c r="F10" s="911" t="s">
        <v>22</v>
      </c>
      <c r="G10" s="1219"/>
      <c r="H10" s="1219"/>
      <c r="I10" s="1219"/>
      <c r="J10" s="1219"/>
      <c r="K10" s="1219"/>
      <c r="L10" s="424" t="s">
        <v>11</v>
      </c>
      <c r="M10" s="1332" t="s">
        <v>23</v>
      </c>
      <c r="N10" s="1332"/>
      <c r="O10" s="1332"/>
      <c r="P10" s="426"/>
      <c r="Q10" s="426"/>
      <c r="R10" s="426"/>
      <c r="S10" s="426"/>
      <c r="T10" s="426"/>
      <c r="U10" s="426"/>
      <c r="V10" s="426"/>
      <c r="W10" s="43"/>
      <c r="X10" s="43"/>
      <c r="Y10" s="43"/>
      <c r="Z10" s="63"/>
      <c r="AA10" s="64"/>
      <c r="AB10" s="65"/>
      <c r="AC10" s="48"/>
      <c r="AD10" s="48"/>
      <c r="AE10" s="422" t="s">
        <v>24</v>
      </c>
      <c r="AF10" s="33"/>
      <c r="AG10" s="33"/>
      <c r="AH10" s="33"/>
      <c r="AI10" s="33"/>
      <c r="AJ10" s="1301"/>
      <c r="AK10" s="1301"/>
      <c r="AL10" s="1301"/>
      <c r="AM10" s="1301"/>
      <c r="AN10" s="1301"/>
    </row>
    <row r="11" spans="2:40" ht="24.75" customHeight="1">
      <c r="C11" s="1074" t="s">
        <v>219</v>
      </c>
      <c r="D11" s="1074"/>
      <c r="E11" s="1074"/>
      <c r="F11" s="911" t="s">
        <v>26</v>
      </c>
      <c r="G11" s="1219"/>
      <c r="H11" s="1219"/>
      <c r="I11" s="1219"/>
      <c r="J11" s="430"/>
      <c r="K11" s="430"/>
      <c r="L11" s="424" t="s">
        <v>11</v>
      </c>
      <c r="M11" s="68" t="s">
        <v>27</v>
      </c>
      <c r="N11" s="69"/>
      <c r="O11" s="69"/>
      <c r="P11" s="70"/>
      <c r="Q11" s="70"/>
      <c r="R11" s="70"/>
      <c r="S11" s="70"/>
      <c r="T11" s="70"/>
      <c r="U11" s="70"/>
      <c r="V11" s="70"/>
      <c r="W11" s="71"/>
      <c r="X11" s="71"/>
      <c r="Y11" s="71"/>
      <c r="Z11" s="72"/>
      <c r="AA11" s="73"/>
      <c r="AB11" s="74"/>
      <c r="AC11" s="72"/>
      <c r="AD11" s="63"/>
      <c r="AE11" s="63"/>
      <c r="AF11" s="63"/>
      <c r="AG11" s="63"/>
      <c r="AH11" s="63"/>
      <c r="AI11" s="63"/>
      <c r="AJ11" s="63"/>
    </row>
    <row r="12" spans="2:40" ht="30" customHeight="1" thickBot="1">
      <c r="E12" s="2"/>
      <c r="F12" s="75"/>
      <c r="J12" s="76"/>
      <c r="K12" s="7"/>
      <c r="L12" s="7"/>
      <c r="V12" s="1"/>
      <c r="W12" s="9"/>
      <c r="X12" s="9"/>
    </row>
    <row r="13" spans="2:40" s="77" customFormat="1" ht="64.5" customHeight="1" thickBot="1">
      <c r="B13" s="1105" t="s">
        <v>28</v>
      </c>
      <c r="C13" s="1310" t="s">
        <v>29</v>
      </c>
      <c r="D13" s="1310"/>
      <c r="E13" s="1311"/>
      <c r="F13" s="1254" t="s">
        <v>30</v>
      </c>
      <c r="G13" s="1255"/>
      <c r="H13" s="1255"/>
      <c r="I13" s="1255"/>
      <c r="J13" s="1255"/>
      <c r="K13" s="1255"/>
      <c r="L13" s="1255"/>
      <c r="M13" s="1255"/>
      <c r="N13" s="1093" t="s">
        <v>167</v>
      </c>
      <c r="O13" s="1094"/>
      <c r="P13" s="1152" t="s">
        <v>32</v>
      </c>
      <c r="Q13" s="1152"/>
      <c r="R13" s="1152"/>
      <c r="S13" s="1152"/>
      <c r="T13" s="1152"/>
      <c r="U13" s="1152"/>
      <c r="V13" s="1152"/>
      <c r="W13" s="1152"/>
      <c r="X13" s="1321" t="s">
        <v>33</v>
      </c>
      <c r="Y13" s="1155" t="s">
        <v>34</v>
      </c>
      <c r="Z13" s="1156"/>
      <c r="AA13" s="1156"/>
      <c r="AB13" s="1156"/>
      <c r="AC13" s="1156"/>
      <c r="AD13" s="1156"/>
      <c r="AE13" s="1156"/>
      <c r="AF13" s="1326"/>
      <c r="AG13" s="1286" t="s">
        <v>168</v>
      </c>
      <c r="AH13" s="1287"/>
      <c r="AI13" s="1287"/>
      <c r="AJ13" s="1287"/>
      <c r="AK13" s="1287"/>
      <c r="AL13" s="1287"/>
      <c r="AM13" s="1287"/>
      <c r="AN13" s="1288"/>
    </row>
    <row r="14" spans="2:40" s="77" customFormat="1" ht="27.75" customHeight="1" thickBot="1">
      <c r="B14" s="1106"/>
      <c r="C14" s="1312"/>
      <c r="D14" s="1312"/>
      <c r="E14" s="1313"/>
      <c r="F14" s="1256"/>
      <c r="G14" s="1257"/>
      <c r="H14" s="1257"/>
      <c r="I14" s="1257"/>
      <c r="J14" s="1257"/>
      <c r="K14" s="1257"/>
      <c r="L14" s="1257"/>
      <c r="M14" s="1257"/>
      <c r="N14" s="1095"/>
      <c r="O14" s="1096"/>
      <c r="P14" s="1153"/>
      <c r="Q14" s="1153"/>
      <c r="R14" s="1153"/>
      <c r="S14" s="1153"/>
      <c r="T14" s="1153"/>
      <c r="U14" s="1153"/>
      <c r="V14" s="1153"/>
      <c r="W14" s="1153"/>
      <c r="X14" s="1322"/>
      <c r="Y14" s="1157"/>
      <c r="Z14" s="1158"/>
      <c r="AA14" s="1158"/>
      <c r="AB14" s="1158"/>
      <c r="AC14" s="1158"/>
      <c r="AD14" s="1158"/>
      <c r="AE14" s="1158"/>
      <c r="AF14" s="1327"/>
      <c r="AG14" s="1289" t="s">
        <v>169</v>
      </c>
      <c r="AH14" s="1290"/>
      <c r="AI14" s="1290"/>
      <c r="AJ14" s="1290"/>
      <c r="AK14" s="1290"/>
      <c r="AL14" s="1290"/>
      <c r="AM14" s="1290"/>
      <c r="AN14" s="1291"/>
    </row>
    <row r="15" spans="2:40" s="77" customFormat="1" ht="30.75" customHeight="1" thickBot="1">
      <c r="B15" s="1106"/>
      <c r="C15" s="1312"/>
      <c r="D15" s="1312"/>
      <c r="E15" s="1313"/>
      <c r="F15" s="1256"/>
      <c r="G15" s="1257"/>
      <c r="H15" s="1257"/>
      <c r="I15" s="1257"/>
      <c r="J15" s="1257"/>
      <c r="K15" s="1257"/>
      <c r="L15" s="1257"/>
      <c r="M15" s="1257"/>
      <c r="N15" s="1097"/>
      <c r="O15" s="1098"/>
      <c r="P15" s="1154"/>
      <c r="Q15" s="1154"/>
      <c r="R15" s="1154"/>
      <c r="S15" s="1154"/>
      <c r="T15" s="1154"/>
      <c r="U15" s="1154"/>
      <c r="V15" s="1154"/>
      <c r="W15" s="1154"/>
      <c r="X15" s="1322"/>
      <c r="Y15" s="1159"/>
      <c r="Z15" s="1160"/>
      <c r="AA15" s="1160"/>
      <c r="AB15" s="1160"/>
      <c r="AC15" s="1160"/>
      <c r="AD15" s="1160"/>
      <c r="AE15" s="1160"/>
      <c r="AF15" s="1328"/>
      <c r="AG15" s="1297" t="s">
        <v>170</v>
      </c>
      <c r="AH15" s="1298"/>
      <c r="AI15" s="1298"/>
      <c r="AJ15" s="1298"/>
      <c r="AK15" s="1298"/>
      <c r="AL15" s="1298"/>
      <c r="AM15" s="1298"/>
      <c r="AN15" s="1299"/>
    </row>
    <row r="16" spans="2:40" s="77" customFormat="1" ht="30" customHeight="1">
      <c r="B16" s="1106"/>
      <c r="C16" s="1312"/>
      <c r="D16" s="1312"/>
      <c r="E16" s="1313"/>
      <c r="F16" s="1256"/>
      <c r="G16" s="1257"/>
      <c r="H16" s="1257"/>
      <c r="I16" s="1257"/>
      <c r="J16" s="1257"/>
      <c r="K16" s="1257"/>
      <c r="L16" s="1257"/>
      <c r="M16" s="1257"/>
      <c r="N16" s="1064" t="s">
        <v>38</v>
      </c>
      <c r="O16" s="1135" t="s">
        <v>39</v>
      </c>
      <c r="P16" s="1120" t="s">
        <v>40</v>
      </c>
      <c r="Q16" s="1149" t="s">
        <v>41</v>
      </c>
      <c r="R16" s="1150"/>
      <c r="S16" s="1150"/>
      <c r="T16" s="1150"/>
      <c r="U16" s="1150"/>
      <c r="V16" s="1150"/>
      <c r="W16" s="1151"/>
      <c r="X16" s="1322"/>
      <c r="Y16" s="1019" t="s">
        <v>42</v>
      </c>
      <c r="Z16" s="1037" t="s">
        <v>43</v>
      </c>
      <c r="AA16" s="1037" t="s">
        <v>44</v>
      </c>
      <c r="AB16" s="1099" t="s">
        <v>45</v>
      </c>
      <c r="AC16" s="1099" t="s">
        <v>46</v>
      </c>
      <c r="AD16" s="1037" t="s">
        <v>47</v>
      </c>
      <c r="AE16" s="1037" t="s">
        <v>48</v>
      </c>
      <c r="AF16" s="1329" t="s">
        <v>49</v>
      </c>
      <c r="AG16" s="1307" t="s">
        <v>211</v>
      </c>
      <c r="AH16" s="1308"/>
      <c r="AI16" s="1308"/>
      <c r="AJ16" s="1308"/>
      <c r="AK16" s="1307" t="s">
        <v>212</v>
      </c>
      <c r="AL16" s="1324"/>
      <c r="AM16" s="1324"/>
      <c r="AN16" s="1325"/>
    </row>
    <row r="17" spans="2:49" s="78" customFormat="1" ht="30" customHeight="1" thickBot="1">
      <c r="B17" s="1106"/>
      <c r="C17" s="1312"/>
      <c r="D17" s="1312"/>
      <c r="E17" s="1313"/>
      <c r="F17" s="1256"/>
      <c r="G17" s="1257"/>
      <c r="H17" s="1257"/>
      <c r="I17" s="1257"/>
      <c r="J17" s="1257"/>
      <c r="K17" s="1257"/>
      <c r="L17" s="1257"/>
      <c r="M17" s="1257"/>
      <c r="N17" s="1065"/>
      <c r="O17" s="1136"/>
      <c r="P17" s="1121"/>
      <c r="Q17" s="1112" t="s">
        <v>50</v>
      </c>
      <c r="R17" s="1070"/>
      <c r="S17" s="1112" t="s">
        <v>51</v>
      </c>
      <c r="T17" s="1071"/>
      <c r="U17" s="1070" t="s">
        <v>52</v>
      </c>
      <c r="V17" s="1071"/>
      <c r="W17" s="1102" t="s">
        <v>53</v>
      </c>
      <c r="X17" s="1322"/>
      <c r="Y17" s="1020"/>
      <c r="Z17" s="1038"/>
      <c r="AA17" s="1038"/>
      <c r="AB17" s="1100"/>
      <c r="AC17" s="1100"/>
      <c r="AD17" s="1038"/>
      <c r="AE17" s="1038"/>
      <c r="AF17" s="1330"/>
      <c r="AG17" s="1316" t="s">
        <v>54</v>
      </c>
      <c r="AH17" s="1317"/>
      <c r="AI17" s="1317"/>
      <c r="AJ17" s="1317"/>
      <c r="AK17" s="1302" t="s">
        <v>55</v>
      </c>
      <c r="AL17" s="1303"/>
      <c r="AM17" s="1303"/>
      <c r="AN17" s="1304"/>
    </row>
    <row r="18" spans="2:49" s="78" customFormat="1" ht="35.25" customHeight="1">
      <c r="B18" s="1106"/>
      <c r="C18" s="1312"/>
      <c r="D18" s="1312"/>
      <c r="E18" s="1313"/>
      <c r="F18" s="1256"/>
      <c r="G18" s="1257"/>
      <c r="H18" s="1257"/>
      <c r="I18" s="1257"/>
      <c r="J18" s="1257"/>
      <c r="K18" s="1257"/>
      <c r="L18" s="1257"/>
      <c r="M18" s="1257"/>
      <c r="N18" s="1065"/>
      <c r="O18" s="1136"/>
      <c r="P18" s="1121"/>
      <c r="Q18" s="1113"/>
      <c r="R18" s="1072"/>
      <c r="S18" s="1113"/>
      <c r="T18" s="1073"/>
      <c r="U18" s="1072"/>
      <c r="V18" s="1073"/>
      <c r="W18" s="1103"/>
      <c r="X18" s="1322"/>
      <c r="Y18" s="1020"/>
      <c r="Z18" s="1038"/>
      <c r="AA18" s="1038"/>
      <c r="AB18" s="1100"/>
      <c r="AC18" s="1100"/>
      <c r="AD18" s="1038"/>
      <c r="AE18" s="1038"/>
      <c r="AF18" s="1330"/>
      <c r="AG18" s="1305" t="s">
        <v>40</v>
      </c>
      <c r="AH18" s="1292" t="s">
        <v>56</v>
      </c>
      <c r="AI18" s="1293"/>
      <c r="AJ18" s="1293"/>
      <c r="AK18" s="1309" t="s">
        <v>40</v>
      </c>
      <c r="AL18" s="1318" t="s">
        <v>56</v>
      </c>
      <c r="AM18" s="1319"/>
      <c r="AN18" s="1320"/>
    </row>
    <row r="19" spans="2:49" s="78" customFormat="1" ht="77.25" customHeight="1" thickBot="1">
      <c r="B19" s="1107"/>
      <c r="C19" s="1314"/>
      <c r="D19" s="1314"/>
      <c r="E19" s="1315"/>
      <c r="F19" s="1258"/>
      <c r="G19" s="1259"/>
      <c r="H19" s="1259"/>
      <c r="I19" s="1259"/>
      <c r="J19" s="1259"/>
      <c r="K19" s="1259"/>
      <c r="L19" s="1259"/>
      <c r="M19" s="1259"/>
      <c r="N19" s="1066"/>
      <c r="O19" s="1137"/>
      <c r="P19" s="1122"/>
      <c r="Q19" s="79" t="s">
        <v>57</v>
      </c>
      <c r="R19" s="80" t="s">
        <v>58</v>
      </c>
      <c r="S19" s="79" t="s">
        <v>57</v>
      </c>
      <c r="T19" s="80" t="s">
        <v>58</v>
      </c>
      <c r="U19" s="79" t="s">
        <v>57</v>
      </c>
      <c r="V19" s="80" t="s">
        <v>58</v>
      </c>
      <c r="W19" s="1104"/>
      <c r="X19" s="1323"/>
      <c r="Y19" s="1021"/>
      <c r="Z19" s="1039"/>
      <c r="AA19" s="1039"/>
      <c r="AB19" s="1101"/>
      <c r="AC19" s="1101"/>
      <c r="AD19" s="1039"/>
      <c r="AE19" s="1039"/>
      <c r="AF19" s="1331"/>
      <c r="AG19" s="1306"/>
      <c r="AH19" s="81" t="s">
        <v>59</v>
      </c>
      <c r="AI19" s="81" t="s">
        <v>60</v>
      </c>
      <c r="AJ19" s="431" t="s">
        <v>61</v>
      </c>
      <c r="AK19" s="1306"/>
      <c r="AL19" s="81" t="s">
        <v>59</v>
      </c>
      <c r="AM19" s="81" t="s">
        <v>60</v>
      </c>
      <c r="AN19" s="432" t="s">
        <v>61</v>
      </c>
    </row>
    <row r="20" spans="2:49" s="78" customFormat="1" ht="42.75" customHeight="1" thickTop="1" thickBot="1">
      <c r="B20" s="433">
        <v>1</v>
      </c>
      <c r="C20" s="1260">
        <v>2</v>
      </c>
      <c r="D20" s="1260"/>
      <c r="E20" s="1029"/>
      <c r="F20" s="1261">
        <v>3</v>
      </c>
      <c r="G20" s="1030"/>
      <c r="H20" s="1030"/>
      <c r="I20" s="1030"/>
      <c r="J20" s="1030"/>
      <c r="K20" s="1030"/>
      <c r="L20" s="1030"/>
      <c r="M20" s="1030"/>
      <c r="N20" s="434">
        <v>4</v>
      </c>
      <c r="O20" s="434">
        <v>5</v>
      </c>
      <c r="P20" s="434">
        <v>6</v>
      </c>
      <c r="Q20" s="434">
        <v>7</v>
      </c>
      <c r="R20" s="434">
        <v>8</v>
      </c>
      <c r="S20" s="434">
        <v>9</v>
      </c>
      <c r="T20" s="434">
        <v>10</v>
      </c>
      <c r="U20" s="434">
        <v>11</v>
      </c>
      <c r="V20" s="434">
        <v>12</v>
      </c>
      <c r="W20" s="434">
        <v>13</v>
      </c>
      <c r="X20" s="434">
        <v>14</v>
      </c>
      <c r="Y20" s="434">
        <v>15</v>
      </c>
      <c r="Z20" s="434">
        <v>16</v>
      </c>
      <c r="AA20" s="434">
        <v>17</v>
      </c>
      <c r="AB20" s="434">
        <v>18</v>
      </c>
      <c r="AC20" s="434">
        <v>19</v>
      </c>
      <c r="AD20" s="434">
        <v>20</v>
      </c>
      <c r="AE20" s="434">
        <v>21</v>
      </c>
      <c r="AF20" s="434">
        <v>22</v>
      </c>
      <c r="AG20" s="434">
        <v>23</v>
      </c>
      <c r="AH20" s="434">
        <v>24</v>
      </c>
      <c r="AI20" s="434">
        <v>25</v>
      </c>
      <c r="AJ20" s="434">
        <v>26</v>
      </c>
      <c r="AK20" s="434">
        <v>27</v>
      </c>
      <c r="AL20" s="434">
        <v>28</v>
      </c>
      <c r="AM20" s="434">
        <v>29</v>
      </c>
      <c r="AN20" s="435">
        <v>30</v>
      </c>
    </row>
    <row r="21" spans="2:49" s="89" customFormat="1" ht="36.75" customHeight="1" thickBot="1">
      <c r="B21" s="1265" t="s">
        <v>62</v>
      </c>
      <c r="C21" s="1266"/>
      <c r="D21" s="1266"/>
      <c r="E21" s="1266"/>
      <c r="F21" s="1266"/>
      <c r="G21" s="1266"/>
      <c r="H21" s="1266"/>
      <c r="I21" s="1266"/>
      <c r="J21" s="1266"/>
      <c r="K21" s="1266"/>
      <c r="L21" s="1266"/>
      <c r="M21" s="1266"/>
      <c r="N21" s="1266"/>
      <c r="O21" s="1266"/>
      <c r="P21" s="1266"/>
      <c r="Q21" s="1266"/>
      <c r="R21" s="1266"/>
      <c r="S21" s="1266"/>
      <c r="T21" s="1266"/>
      <c r="U21" s="1266"/>
      <c r="V21" s="1266"/>
      <c r="W21" s="1266"/>
      <c r="X21" s="1266"/>
      <c r="Y21" s="1266"/>
      <c r="Z21" s="1266"/>
      <c r="AA21" s="1266"/>
      <c r="AB21" s="1266"/>
      <c r="AC21" s="1266"/>
      <c r="AD21" s="1266"/>
      <c r="AE21" s="1266"/>
      <c r="AF21" s="1266"/>
      <c r="AG21" s="1266"/>
      <c r="AH21" s="1266"/>
      <c r="AI21" s="1266"/>
      <c r="AJ21" s="1266"/>
      <c r="AK21" s="1266"/>
      <c r="AL21" s="1266"/>
      <c r="AM21" s="1266"/>
      <c r="AN21" s="1267"/>
      <c r="AO21" s="88"/>
      <c r="AP21" s="88"/>
      <c r="AQ21" s="88"/>
      <c r="AR21" s="88"/>
      <c r="AS21" s="88"/>
    </row>
    <row r="22" spans="2:49" ht="34.5" customHeight="1" thickBot="1">
      <c r="B22" s="1268" t="s">
        <v>75</v>
      </c>
      <c r="C22" s="1269"/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1269"/>
      <c r="AN22" s="1270"/>
    </row>
    <row r="23" spans="2:49" ht="38.25" customHeight="1">
      <c r="B23" s="471">
        <v>1</v>
      </c>
      <c r="C23" s="1240" t="s">
        <v>216</v>
      </c>
      <c r="D23" s="1241"/>
      <c r="E23" s="1242"/>
      <c r="F23" s="1251" t="s">
        <v>214</v>
      </c>
      <c r="G23" s="1252"/>
      <c r="H23" s="1252"/>
      <c r="I23" s="1252"/>
      <c r="J23" s="1252"/>
      <c r="K23" s="1252"/>
      <c r="L23" s="1252"/>
      <c r="M23" s="1253"/>
      <c r="N23" s="472">
        <v>14</v>
      </c>
      <c r="O23" s="473">
        <f>N23*30</f>
        <v>420</v>
      </c>
      <c r="P23" s="474">
        <f>Q23+S23+U23</f>
        <v>0</v>
      </c>
      <c r="Q23" s="479"/>
      <c r="R23" s="479"/>
      <c r="S23" s="479"/>
      <c r="T23" s="479"/>
      <c r="U23" s="479"/>
      <c r="V23" s="480"/>
      <c r="W23" s="481"/>
      <c r="X23" s="475">
        <f>O23-P23</f>
        <v>420</v>
      </c>
      <c r="Y23" s="714"/>
      <c r="Z23" s="715">
        <v>3</v>
      </c>
      <c r="AA23" s="457"/>
      <c r="AB23" s="457"/>
      <c r="AC23" s="457"/>
      <c r="AD23" s="457"/>
      <c r="AE23" s="457"/>
      <c r="AF23" s="458"/>
      <c r="AG23" s="716">
        <f>SUM(AH23:AJ23)</f>
        <v>0</v>
      </c>
      <c r="AH23" s="457"/>
      <c r="AI23" s="457"/>
      <c r="AJ23" s="717"/>
      <c r="AK23" s="456">
        <f>SUM(AL23:AN23)</f>
        <v>0</v>
      </c>
      <c r="AL23" s="460"/>
      <c r="AM23" s="460"/>
      <c r="AN23" s="461"/>
    </row>
    <row r="24" spans="2:49" ht="30.75" customHeight="1">
      <c r="B24" s="471">
        <v>2</v>
      </c>
      <c r="C24" s="1243" t="s">
        <v>188</v>
      </c>
      <c r="D24" s="1244"/>
      <c r="E24" s="1245"/>
      <c r="F24" s="1248" t="s">
        <v>27</v>
      </c>
      <c r="G24" s="1249"/>
      <c r="H24" s="1249"/>
      <c r="I24" s="1249"/>
      <c r="J24" s="1249"/>
      <c r="K24" s="1249"/>
      <c r="L24" s="1249"/>
      <c r="M24" s="1250"/>
      <c r="N24" s="472">
        <v>16</v>
      </c>
      <c r="O24" s="473">
        <f>N24*30</f>
        <v>480</v>
      </c>
      <c r="P24" s="478"/>
      <c r="Q24" s="479"/>
      <c r="R24" s="479"/>
      <c r="S24" s="479"/>
      <c r="T24" s="479"/>
      <c r="U24" s="479"/>
      <c r="V24" s="480"/>
      <c r="W24" s="481"/>
      <c r="X24" s="475">
        <f>O24-P24</f>
        <v>480</v>
      </c>
      <c r="Y24" s="482"/>
      <c r="Z24" s="483"/>
      <c r="AA24" s="484"/>
      <c r="AB24" s="484"/>
      <c r="AC24" s="484"/>
      <c r="AD24" s="484"/>
      <c r="AE24" s="484"/>
      <c r="AF24" s="485"/>
      <c r="AG24" s="486">
        <f>SUM(AH24:AJ24)</f>
        <v>0</v>
      </c>
      <c r="AH24" s="484"/>
      <c r="AI24" s="484"/>
      <c r="AJ24" s="487"/>
      <c r="AK24" s="488">
        <f>SUM(AL24:AN24)</f>
        <v>0</v>
      </c>
      <c r="AL24" s="489"/>
      <c r="AM24" s="489"/>
      <c r="AN24" s="490"/>
    </row>
    <row r="25" spans="2:49" ht="21" thickBot="1">
      <c r="B25" s="459"/>
      <c r="C25" s="1283"/>
      <c r="D25" s="1284"/>
      <c r="E25" s="1285"/>
      <c r="F25" s="1277"/>
      <c r="G25" s="1278"/>
      <c r="H25" s="1278"/>
      <c r="I25" s="1278"/>
      <c r="J25" s="1278"/>
      <c r="K25" s="1278"/>
      <c r="L25" s="1278"/>
      <c r="M25" s="1279"/>
      <c r="N25" s="491"/>
      <c r="O25" s="492"/>
      <c r="P25" s="493"/>
      <c r="Q25" s="494"/>
      <c r="R25" s="494"/>
      <c r="S25" s="494"/>
      <c r="T25" s="494"/>
      <c r="U25" s="494"/>
      <c r="V25" s="492"/>
      <c r="W25" s="439"/>
      <c r="X25" s="475">
        <f>O25-P25</f>
        <v>0</v>
      </c>
      <c r="Y25" s="495"/>
      <c r="Z25" s="496"/>
      <c r="AA25" s="441"/>
      <c r="AB25" s="441"/>
      <c r="AC25" s="441"/>
      <c r="AD25" s="441"/>
      <c r="AE25" s="441"/>
      <c r="AF25" s="497"/>
      <c r="AG25" s="440">
        <f>SUM(AH25:AJ25)</f>
        <v>0</v>
      </c>
      <c r="AH25" s="441"/>
      <c r="AI25" s="441"/>
      <c r="AJ25" s="442"/>
      <c r="AK25" s="443">
        <f>SUM(AL25:AN25)</f>
        <v>0</v>
      </c>
      <c r="AL25" s="445"/>
      <c r="AM25" s="445"/>
      <c r="AN25" s="446"/>
    </row>
    <row r="26" spans="2:49" ht="26.25" customHeight="1" thickBot="1">
      <c r="B26" s="1246" t="s">
        <v>171</v>
      </c>
      <c r="C26" s="1247"/>
      <c r="D26" s="1247"/>
      <c r="E26" s="1247"/>
      <c r="F26" s="1247"/>
      <c r="G26" s="1247"/>
      <c r="H26" s="1247"/>
      <c r="I26" s="1247"/>
      <c r="J26" s="1247"/>
      <c r="K26" s="1247"/>
      <c r="L26" s="1247"/>
      <c r="M26" s="1247"/>
      <c r="N26" s="498">
        <f>SUM(N23:N25)</f>
        <v>30</v>
      </c>
      <c r="O26" s="499">
        <f t="shared" ref="O26:X26" si="0">SUM(O23:O25)</f>
        <v>900</v>
      </c>
      <c r="P26" s="500">
        <f t="shared" si="0"/>
        <v>0</v>
      </c>
      <c r="Q26" s="501">
        <f t="shared" si="0"/>
        <v>0</v>
      </c>
      <c r="R26" s="501">
        <f t="shared" si="0"/>
        <v>0</v>
      </c>
      <c r="S26" s="501">
        <f t="shared" si="0"/>
        <v>0</v>
      </c>
      <c r="T26" s="501">
        <f t="shared" si="0"/>
        <v>0</v>
      </c>
      <c r="U26" s="501">
        <f t="shared" si="0"/>
        <v>0</v>
      </c>
      <c r="V26" s="501">
        <f t="shared" si="0"/>
        <v>0</v>
      </c>
      <c r="W26" s="502">
        <f t="shared" si="0"/>
        <v>0</v>
      </c>
      <c r="X26" s="503">
        <f t="shared" si="0"/>
        <v>900</v>
      </c>
      <c r="Y26" s="504"/>
      <c r="Z26" s="505">
        <v>1</v>
      </c>
      <c r="AA26" s="506"/>
      <c r="AB26" s="506"/>
      <c r="AC26" s="506"/>
      <c r="AD26" s="506"/>
      <c r="AE26" s="506"/>
      <c r="AF26" s="507"/>
      <c r="AG26" s="447">
        <f t="shared" ref="AG26:AN26" si="1">SUM(AG23:AG25)</f>
        <v>0</v>
      </c>
      <c r="AH26" s="448">
        <f t="shared" si="1"/>
        <v>0</v>
      </c>
      <c r="AI26" s="448">
        <f t="shared" si="1"/>
        <v>0</v>
      </c>
      <c r="AJ26" s="470">
        <f t="shared" si="1"/>
        <v>0</v>
      </c>
      <c r="AK26" s="447">
        <f t="shared" si="1"/>
        <v>0</v>
      </c>
      <c r="AL26" s="448">
        <f t="shared" si="1"/>
        <v>0</v>
      </c>
      <c r="AM26" s="448">
        <f t="shared" si="1"/>
        <v>0</v>
      </c>
      <c r="AN26" s="449">
        <f t="shared" si="1"/>
        <v>0</v>
      </c>
    </row>
    <row r="27" spans="2:49" s="91" customFormat="1" ht="38.25" customHeight="1" thickBot="1">
      <c r="B27" s="1280" t="s">
        <v>196</v>
      </c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2"/>
      <c r="N27" s="508">
        <v>30</v>
      </c>
      <c r="O27" s="509">
        <v>900</v>
      </c>
      <c r="P27" s="510"/>
      <c r="Q27" s="511"/>
      <c r="R27" s="511"/>
      <c r="S27" s="511"/>
      <c r="T27" s="511"/>
      <c r="U27" s="511"/>
      <c r="V27" s="511"/>
      <c r="W27" s="512"/>
      <c r="X27" s="513">
        <v>900</v>
      </c>
      <c r="Y27" s="514"/>
      <c r="Z27" s="515">
        <v>1</v>
      </c>
      <c r="AA27" s="511"/>
      <c r="AB27" s="511"/>
      <c r="AC27" s="511"/>
      <c r="AD27" s="511"/>
      <c r="AE27" s="511"/>
      <c r="AF27" s="512"/>
      <c r="AG27" s="516"/>
      <c r="AH27" s="517"/>
      <c r="AI27" s="517"/>
      <c r="AJ27" s="518"/>
      <c r="AK27" s="519"/>
      <c r="AL27" s="517"/>
      <c r="AM27" s="517"/>
      <c r="AN27" s="520"/>
      <c r="AO27" s="210"/>
      <c r="AP27" s="210"/>
      <c r="AQ27" s="210"/>
      <c r="AR27" s="210"/>
      <c r="AS27" s="210"/>
      <c r="AT27" s="211"/>
      <c r="AU27" s="212"/>
      <c r="AV27" s="92"/>
      <c r="AW27" s="92"/>
    </row>
    <row r="28" spans="2:49" ht="34.5" customHeight="1" thickBot="1">
      <c r="B28" s="1271" t="s">
        <v>173</v>
      </c>
      <c r="C28" s="1272"/>
      <c r="D28" s="1272"/>
      <c r="E28" s="1272"/>
      <c r="F28" s="1272"/>
      <c r="G28" s="1272"/>
      <c r="H28" s="1272"/>
      <c r="I28" s="1272"/>
      <c r="J28" s="1272"/>
      <c r="K28" s="1272"/>
      <c r="L28" s="1272"/>
      <c r="M28" s="1273"/>
      <c r="N28" s="529"/>
      <c r="O28" s="530"/>
      <c r="P28" s="531"/>
      <c r="Q28" s="532"/>
      <c r="R28" s="532"/>
      <c r="S28" s="532"/>
      <c r="T28" s="532"/>
      <c r="U28" s="532"/>
      <c r="V28" s="532"/>
      <c r="W28" s="533"/>
      <c r="X28" s="530"/>
      <c r="Y28" s="534"/>
      <c r="Z28" s="535"/>
      <c r="AA28" s="535"/>
      <c r="AB28" s="535"/>
      <c r="AC28" s="535"/>
      <c r="AD28" s="535"/>
      <c r="AE28" s="535"/>
      <c r="AF28" s="536"/>
      <c r="AG28" s="537"/>
      <c r="AH28" s="538"/>
      <c r="AI28" s="538"/>
      <c r="AJ28" s="539"/>
      <c r="AK28" s="534"/>
      <c r="AL28" s="535"/>
      <c r="AM28" s="535"/>
      <c r="AN28" s="536"/>
    </row>
    <row r="29" spans="2:49">
      <c r="B29" s="1208"/>
      <c r="C29" s="540"/>
      <c r="D29" s="1209"/>
      <c r="E29" s="1209"/>
      <c r="F29" s="302"/>
      <c r="G29" s="302"/>
      <c r="H29" s="541"/>
      <c r="I29" s="541"/>
      <c r="J29" s="542"/>
      <c r="K29" s="1210" t="s">
        <v>107</v>
      </c>
      <c r="L29" s="1211"/>
      <c r="M29" s="1212"/>
      <c r="N29" s="1237" t="s">
        <v>108</v>
      </c>
      <c r="O29" s="1238"/>
      <c r="P29" s="1238"/>
      <c r="Q29" s="1238"/>
      <c r="R29" s="1238"/>
      <c r="S29" s="1238"/>
      <c r="T29" s="1238"/>
      <c r="U29" s="1238"/>
      <c r="V29" s="1238"/>
      <c r="W29" s="1239"/>
      <c r="X29" s="1239"/>
      <c r="Y29" s="1274">
        <f>AG29+AK29</f>
        <v>0</v>
      </c>
      <c r="Z29" s="1275"/>
      <c r="AA29" s="1275"/>
      <c r="AB29" s="1275"/>
      <c r="AC29" s="1275"/>
      <c r="AD29" s="1275"/>
      <c r="AE29" s="1275"/>
      <c r="AF29" s="1276"/>
      <c r="AG29" s="543"/>
      <c r="AH29" s="544"/>
      <c r="AI29" s="544"/>
      <c r="AJ29" s="545"/>
      <c r="AK29" s="521"/>
      <c r="AL29" s="476"/>
      <c r="AM29" s="476"/>
      <c r="AN29" s="477"/>
    </row>
    <row r="30" spans="2:49">
      <c r="B30" s="1208"/>
      <c r="C30" s="540"/>
      <c r="D30" s="1236"/>
      <c r="E30" s="1236"/>
      <c r="F30" s="302"/>
      <c r="G30" s="302"/>
      <c r="H30" s="541"/>
      <c r="I30" s="541"/>
      <c r="J30" s="541"/>
      <c r="K30" s="1213"/>
      <c r="L30" s="855"/>
      <c r="M30" s="1214"/>
      <c r="N30" s="1200" t="s">
        <v>109</v>
      </c>
      <c r="O30" s="1201"/>
      <c r="P30" s="1201"/>
      <c r="Q30" s="1201"/>
      <c r="R30" s="1201"/>
      <c r="S30" s="1201"/>
      <c r="T30" s="1201"/>
      <c r="U30" s="1201"/>
      <c r="V30" s="1201"/>
      <c r="W30" s="1202"/>
      <c r="X30" s="1202"/>
      <c r="Y30" s="1203">
        <f t="shared" ref="Y30:Y36" si="2">AG30+AK30</f>
        <v>1</v>
      </c>
      <c r="Z30" s="1204"/>
      <c r="AA30" s="1204"/>
      <c r="AB30" s="1204"/>
      <c r="AC30" s="1204"/>
      <c r="AD30" s="1204"/>
      <c r="AE30" s="1204"/>
      <c r="AF30" s="1205"/>
      <c r="AG30" s="546">
        <v>1</v>
      </c>
      <c r="AH30" s="547"/>
      <c r="AI30" s="547"/>
      <c r="AJ30" s="548"/>
      <c r="AK30" s="549"/>
      <c r="AL30" s="489"/>
      <c r="AM30" s="489"/>
      <c r="AN30" s="490"/>
    </row>
    <row r="31" spans="2:49">
      <c r="B31" s="1208"/>
      <c r="C31" s="540"/>
      <c r="D31" s="1236"/>
      <c r="E31" s="1236"/>
      <c r="F31" s="302"/>
      <c r="G31" s="302"/>
      <c r="H31" s="541"/>
      <c r="I31" s="541"/>
      <c r="J31" s="541"/>
      <c r="K31" s="1213"/>
      <c r="L31" s="855"/>
      <c r="M31" s="1214"/>
      <c r="N31" s="1200" t="s">
        <v>110</v>
      </c>
      <c r="O31" s="1201"/>
      <c r="P31" s="1201"/>
      <c r="Q31" s="1201"/>
      <c r="R31" s="1201"/>
      <c r="S31" s="1201"/>
      <c r="T31" s="1201"/>
      <c r="U31" s="1201"/>
      <c r="V31" s="1201"/>
      <c r="W31" s="1202"/>
      <c r="X31" s="1202"/>
      <c r="Y31" s="1203">
        <f t="shared" si="2"/>
        <v>0</v>
      </c>
      <c r="Z31" s="1204"/>
      <c r="AA31" s="1204"/>
      <c r="AB31" s="1204"/>
      <c r="AC31" s="1204"/>
      <c r="AD31" s="1204"/>
      <c r="AE31" s="1204"/>
      <c r="AF31" s="1205"/>
      <c r="AG31" s="546"/>
      <c r="AH31" s="547"/>
      <c r="AI31" s="547"/>
      <c r="AJ31" s="548"/>
      <c r="AK31" s="549"/>
      <c r="AL31" s="489"/>
      <c r="AM31" s="489"/>
      <c r="AN31" s="490"/>
    </row>
    <row r="32" spans="2:49">
      <c r="B32" s="1208"/>
      <c r="C32" s="550" t="s">
        <v>111</v>
      </c>
      <c r="D32" s="1218"/>
      <c r="E32" s="1218"/>
      <c r="F32" s="302"/>
      <c r="G32" s="302"/>
      <c r="H32" s="541"/>
      <c r="I32" s="541"/>
      <c r="J32" s="541"/>
      <c r="K32" s="1213"/>
      <c r="L32" s="855"/>
      <c r="M32" s="1214"/>
      <c r="N32" s="1200" t="s">
        <v>112</v>
      </c>
      <c r="O32" s="1201"/>
      <c r="P32" s="1201"/>
      <c r="Q32" s="1201"/>
      <c r="R32" s="1201"/>
      <c r="S32" s="1201"/>
      <c r="T32" s="1201"/>
      <c r="U32" s="1201"/>
      <c r="V32" s="1201"/>
      <c r="W32" s="1202"/>
      <c r="X32" s="1202"/>
      <c r="Y32" s="1203">
        <f t="shared" si="2"/>
        <v>0</v>
      </c>
      <c r="Z32" s="1204"/>
      <c r="AA32" s="1204"/>
      <c r="AB32" s="1204"/>
      <c r="AC32" s="1204"/>
      <c r="AD32" s="1204"/>
      <c r="AE32" s="1204"/>
      <c r="AF32" s="1205"/>
      <c r="AG32" s="546"/>
      <c r="AH32" s="547"/>
      <c r="AI32" s="547"/>
      <c r="AJ32" s="548"/>
      <c r="AK32" s="549"/>
      <c r="AL32" s="489"/>
      <c r="AM32" s="489"/>
      <c r="AN32" s="490"/>
    </row>
    <row r="33" spans="2:53">
      <c r="B33" s="1208"/>
      <c r="C33" s="1235" t="s">
        <v>113</v>
      </c>
      <c r="D33" s="1219"/>
      <c r="E33" s="283"/>
      <c r="F33" s="302"/>
      <c r="G33" s="302"/>
      <c r="H33" s="551"/>
      <c r="I33" s="551"/>
      <c r="J33" s="551"/>
      <c r="K33" s="1213"/>
      <c r="L33" s="855"/>
      <c r="M33" s="1214"/>
      <c r="N33" s="1200" t="s">
        <v>114</v>
      </c>
      <c r="O33" s="1201"/>
      <c r="P33" s="1201"/>
      <c r="Q33" s="1201"/>
      <c r="R33" s="1201"/>
      <c r="S33" s="1201"/>
      <c r="T33" s="1201"/>
      <c r="U33" s="1201"/>
      <c r="V33" s="1201"/>
      <c r="W33" s="1202"/>
      <c r="X33" s="1202"/>
      <c r="Y33" s="1203">
        <f t="shared" si="2"/>
        <v>0</v>
      </c>
      <c r="Z33" s="1204"/>
      <c r="AA33" s="1204"/>
      <c r="AB33" s="1204"/>
      <c r="AC33" s="1204"/>
      <c r="AD33" s="1204"/>
      <c r="AE33" s="1204"/>
      <c r="AF33" s="1205"/>
      <c r="AG33" s="546"/>
      <c r="AH33" s="547"/>
      <c r="AI33" s="547"/>
      <c r="AJ33" s="548"/>
      <c r="AK33" s="549"/>
      <c r="AL33" s="489"/>
      <c r="AM33" s="489"/>
      <c r="AN33" s="490"/>
    </row>
    <row r="34" spans="2:53">
      <c r="B34" s="1208"/>
      <c r="C34" s="757" t="s">
        <v>115</v>
      </c>
      <c r="D34" s="1219"/>
      <c r="E34" s="283"/>
      <c r="F34" s="302"/>
      <c r="G34" s="302"/>
      <c r="H34" s="541"/>
      <c r="I34" s="541"/>
      <c r="J34" s="541"/>
      <c r="K34" s="1213"/>
      <c r="L34" s="855"/>
      <c r="M34" s="1214"/>
      <c r="N34" s="1200" t="s">
        <v>47</v>
      </c>
      <c r="O34" s="1201"/>
      <c r="P34" s="1201"/>
      <c r="Q34" s="1201"/>
      <c r="R34" s="1201"/>
      <c r="S34" s="1201"/>
      <c r="T34" s="1201"/>
      <c r="U34" s="1201"/>
      <c r="V34" s="1201"/>
      <c r="W34" s="1202"/>
      <c r="X34" s="1202"/>
      <c r="Y34" s="1203">
        <f t="shared" si="2"/>
        <v>0</v>
      </c>
      <c r="Z34" s="1204"/>
      <c r="AA34" s="1204"/>
      <c r="AB34" s="1204"/>
      <c r="AC34" s="1204"/>
      <c r="AD34" s="1204"/>
      <c r="AE34" s="1204"/>
      <c r="AF34" s="1205"/>
      <c r="AG34" s="546"/>
      <c r="AH34" s="547"/>
      <c r="AI34" s="547"/>
      <c r="AJ34" s="548"/>
      <c r="AK34" s="549"/>
      <c r="AL34" s="489"/>
      <c r="AM34" s="489"/>
      <c r="AN34" s="490"/>
    </row>
    <row r="35" spans="2:53">
      <c r="B35" s="1208"/>
      <c r="C35" s="757" t="s">
        <v>116</v>
      </c>
      <c r="D35" s="757"/>
      <c r="E35" s="283"/>
      <c r="F35" s="302"/>
      <c r="G35" s="302"/>
      <c r="H35" s="541"/>
      <c r="I35" s="541"/>
      <c r="J35" s="541"/>
      <c r="K35" s="1213"/>
      <c r="L35" s="855"/>
      <c r="M35" s="1214"/>
      <c r="N35" s="1200" t="s">
        <v>48</v>
      </c>
      <c r="O35" s="1201"/>
      <c r="P35" s="1201"/>
      <c r="Q35" s="1201"/>
      <c r="R35" s="1201"/>
      <c r="S35" s="1201"/>
      <c r="T35" s="1201"/>
      <c r="U35" s="1201"/>
      <c r="V35" s="1201"/>
      <c r="W35" s="1202"/>
      <c r="X35" s="1202"/>
      <c r="Y35" s="1203">
        <f t="shared" si="2"/>
        <v>0</v>
      </c>
      <c r="Z35" s="1204"/>
      <c r="AA35" s="1204"/>
      <c r="AB35" s="1204"/>
      <c r="AC35" s="1204"/>
      <c r="AD35" s="1204"/>
      <c r="AE35" s="1204"/>
      <c r="AF35" s="1205"/>
      <c r="AG35" s="546"/>
      <c r="AH35" s="547"/>
      <c r="AI35" s="547"/>
      <c r="AJ35" s="548"/>
      <c r="AK35" s="549"/>
      <c r="AL35" s="489"/>
      <c r="AM35" s="489"/>
      <c r="AN35" s="490"/>
    </row>
    <row r="36" spans="2:53" ht="18.75" thickBot="1">
      <c r="B36" s="1208"/>
      <c r="C36" s="757" t="s">
        <v>117</v>
      </c>
      <c r="D36" s="1219"/>
      <c r="E36" s="1219"/>
      <c r="F36" s="302"/>
      <c r="G36" s="302"/>
      <c r="H36" s="541"/>
      <c r="I36" s="541"/>
      <c r="J36" s="541"/>
      <c r="K36" s="1215"/>
      <c r="L36" s="1216"/>
      <c r="M36" s="1217"/>
      <c r="N36" s="1262" t="s">
        <v>118</v>
      </c>
      <c r="O36" s="1263"/>
      <c r="P36" s="1263"/>
      <c r="Q36" s="1263"/>
      <c r="R36" s="1263"/>
      <c r="S36" s="1263"/>
      <c r="T36" s="1263"/>
      <c r="U36" s="1263"/>
      <c r="V36" s="1263"/>
      <c r="W36" s="1264"/>
      <c r="X36" s="1264"/>
      <c r="Y36" s="1294">
        <f t="shared" si="2"/>
        <v>0</v>
      </c>
      <c r="Z36" s="1295"/>
      <c r="AA36" s="1295"/>
      <c r="AB36" s="1295"/>
      <c r="AC36" s="1295"/>
      <c r="AD36" s="1295"/>
      <c r="AE36" s="1295"/>
      <c r="AF36" s="1296"/>
      <c r="AG36" s="552"/>
      <c r="AH36" s="553"/>
      <c r="AI36" s="553"/>
      <c r="AJ36" s="554"/>
      <c r="AK36" s="555"/>
      <c r="AL36" s="556"/>
      <c r="AM36" s="556"/>
      <c r="AN36" s="557"/>
    </row>
    <row r="37" spans="2:53" ht="36.75" customHeight="1" thickBot="1">
      <c r="B37" s="878"/>
      <c r="C37" s="879"/>
      <c r="D37" s="879"/>
      <c r="E37" s="879"/>
      <c r="F37" s="879"/>
      <c r="G37" s="879"/>
      <c r="H37" s="879"/>
      <c r="I37" s="879"/>
      <c r="J37" s="274"/>
      <c r="K37" s="875"/>
      <c r="L37" s="875"/>
      <c r="M37" s="875"/>
      <c r="N37" s="875"/>
      <c r="O37" s="875"/>
      <c r="P37" s="875"/>
      <c r="Q37" s="875"/>
      <c r="R37" s="875"/>
      <c r="S37" s="875"/>
      <c r="T37" s="875"/>
      <c r="U37" s="875"/>
      <c r="V37" s="875"/>
      <c r="W37" s="875"/>
      <c r="X37" s="875"/>
      <c r="Y37" s="875"/>
      <c r="Z37" s="875"/>
      <c r="AA37" s="875"/>
      <c r="AB37" s="875"/>
      <c r="AC37" s="875"/>
      <c r="AD37" s="875"/>
      <c r="AE37" s="875"/>
      <c r="AF37" s="875"/>
      <c r="AG37" s="875"/>
      <c r="AH37" s="875"/>
      <c r="AQ37" s="880"/>
      <c r="AR37" s="880"/>
      <c r="AS37" s="880"/>
      <c r="AT37" s="880"/>
      <c r="AU37" s="880"/>
      <c r="AV37" s="880"/>
      <c r="AW37" s="880"/>
      <c r="AX37" s="880"/>
      <c r="AY37" s="880"/>
      <c r="AZ37" s="880"/>
      <c r="BA37" s="880"/>
    </row>
    <row r="38" spans="2:53" ht="69.75" customHeight="1" thickBot="1">
      <c r="B38" s="275" t="s">
        <v>119</v>
      </c>
      <c r="C38" s="881" t="s">
        <v>120</v>
      </c>
      <c r="D38" s="882"/>
      <c r="E38" s="277" t="s">
        <v>121</v>
      </c>
      <c r="F38" s="883" t="s">
        <v>122</v>
      </c>
      <c r="G38" s="883"/>
      <c r="H38" s="876" t="s">
        <v>123</v>
      </c>
      <c r="I38" s="877"/>
      <c r="J38" s="278"/>
      <c r="K38" s="279" t="s">
        <v>119</v>
      </c>
      <c r="L38" s="884" t="s">
        <v>124</v>
      </c>
      <c r="M38" s="885"/>
      <c r="N38" s="885"/>
      <c r="O38" s="885"/>
      <c r="P38" s="885"/>
      <c r="Q38" s="885"/>
      <c r="R38" s="885"/>
      <c r="S38" s="885"/>
      <c r="T38" s="885"/>
      <c r="U38" s="885"/>
      <c r="V38" s="885"/>
      <c r="W38" s="885"/>
      <c r="X38" s="885"/>
      <c r="Y38" s="885"/>
      <c r="Z38" s="885"/>
      <c r="AA38" s="885"/>
      <c r="AB38" s="885"/>
      <c r="AC38" s="886" t="s">
        <v>121</v>
      </c>
      <c r="AD38" s="886"/>
      <c r="AE38" s="886"/>
      <c r="AF38" s="886"/>
      <c r="AG38" s="886"/>
      <c r="AH38" s="887"/>
    </row>
    <row r="39" spans="2:53" ht="39.950000000000003" customHeight="1" thickBot="1">
      <c r="B39" s="558">
        <v>1</v>
      </c>
      <c r="C39" s="1228" t="s">
        <v>217</v>
      </c>
      <c r="D39" s="1229"/>
      <c r="E39" s="684" t="s">
        <v>224</v>
      </c>
      <c r="F39" s="1230">
        <v>8</v>
      </c>
      <c r="G39" s="1230"/>
      <c r="H39" s="1231">
        <v>3</v>
      </c>
      <c r="I39" s="1232"/>
      <c r="J39" s="283"/>
      <c r="K39" s="559">
        <v>1</v>
      </c>
      <c r="L39" s="1233" t="s">
        <v>174</v>
      </c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34"/>
      <c r="AC39" s="1197" t="s">
        <v>222</v>
      </c>
      <c r="AD39" s="1198"/>
      <c r="AE39" s="1198"/>
      <c r="AF39" s="1198"/>
      <c r="AG39" s="1198"/>
      <c r="AH39" s="1199"/>
    </row>
    <row r="41" spans="2:53">
      <c r="B41" s="289"/>
      <c r="C41" s="911" t="s">
        <v>175</v>
      </c>
      <c r="D41" s="911"/>
      <c r="E41" s="911"/>
      <c r="F41" s="911"/>
      <c r="G41" s="911"/>
      <c r="H41" s="911"/>
      <c r="I41" s="911"/>
      <c r="J41" s="911"/>
      <c r="K41" s="911"/>
      <c r="L41" s="911"/>
      <c r="M41" s="911"/>
      <c r="N41" s="911"/>
      <c r="O41" s="911"/>
      <c r="P41" s="911"/>
      <c r="Q41" s="911"/>
      <c r="R41" s="911"/>
      <c r="S41" s="911"/>
      <c r="T41" s="911"/>
      <c r="U41" s="911"/>
      <c r="V41" s="911"/>
      <c r="W41" s="911"/>
      <c r="X41" s="911"/>
      <c r="Y41" s="911"/>
      <c r="Z41" s="911"/>
      <c r="AA41" s="911"/>
      <c r="AB41" s="911"/>
      <c r="AC41" s="911"/>
      <c r="AD41" s="911"/>
      <c r="AE41" s="911"/>
      <c r="AF41" s="911"/>
      <c r="AG41" s="911"/>
      <c r="AH41" s="911"/>
      <c r="AI41" s="911"/>
      <c r="AJ41" s="911"/>
      <c r="AK41" s="911"/>
      <c r="AL41" s="911"/>
      <c r="AM41" s="911"/>
    </row>
    <row r="42" spans="2:53" ht="18.75" thickBot="1"/>
    <row r="43" spans="2:53" ht="19.5" thickTop="1" thickBot="1">
      <c r="B43" s="762" t="s">
        <v>126</v>
      </c>
      <c r="C43" s="763"/>
      <c r="D43" s="913" t="s">
        <v>127</v>
      </c>
      <c r="E43" s="803" t="s">
        <v>128</v>
      </c>
      <c r="F43" s="804"/>
      <c r="G43" s="914"/>
      <c r="H43" s="848" t="s">
        <v>129</v>
      </c>
      <c r="I43" s="849"/>
      <c r="J43" s="848" t="s">
        <v>130</v>
      </c>
      <c r="K43" s="849"/>
      <c r="L43" s="1"/>
      <c r="M43" s="1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560"/>
    </row>
    <row r="44" spans="2:53" ht="19.5" thickTop="1" thickBot="1">
      <c r="B44" s="762"/>
      <c r="C44" s="763"/>
      <c r="D44" s="913"/>
      <c r="E44" s="915"/>
      <c r="F44" s="916"/>
      <c r="G44" s="917"/>
      <c r="H44" s="850"/>
      <c r="I44" s="851"/>
      <c r="J44" s="850"/>
      <c r="K44" s="851"/>
      <c r="L44" s="1"/>
      <c r="M44" s="1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0"/>
    </row>
    <row r="45" spans="2:53" ht="19.5" thickTop="1" thickBot="1">
      <c r="B45" s="762"/>
      <c r="C45" s="763"/>
      <c r="D45" s="804"/>
      <c r="E45" s="915"/>
      <c r="F45" s="916"/>
      <c r="G45" s="917"/>
      <c r="H45" s="561" t="s">
        <v>83</v>
      </c>
      <c r="I45" s="562" t="s">
        <v>84</v>
      </c>
      <c r="J45" s="561" t="s">
        <v>83</v>
      </c>
      <c r="K45" s="563" t="s">
        <v>84</v>
      </c>
      <c r="L45" s="302"/>
      <c r="M45" s="302"/>
      <c r="N45" s="560"/>
      <c r="O45" s="560"/>
      <c r="P45" s="560"/>
      <c r="Q45" s="560"/>
      <c r="R45" s="560"/>
      <c r="S45" s="560"/>
      <c r="T45" s="560"/>
      <c r="U45" s="560"/>
      <c r="V45" s="560"/>
      <c r="W45" s="560"/>
      <c r="X45" s="560"/>
      <c r="Y45" s="560"/>
      <c r="Z45" s="560"/>
      <c r="AA45" s="560"/>
      <c r="AB45" s="560"/>
      <c r="AC45" s="560"/>
      <c r="AD45" s="560"/>
      <c r="AE45" s="560"/>
      <c r="AF45" s="560"/>
      <c r="AG45" s="560"/>
      <c r="AH45" s="560"/>
      <c r="AI45" s="560"/>
      <c r="AJ45" s="560"/>
      <c r="AK45" s="560"/>
    </row>
    <row r="46" spans="2:53" ht="19.5" thickTop="1" thickBot="1">
      <c r="B46" s="1176" t="s">
        <v>135</v>
      </c>
      <c r="C46" s="1184"/>
      <c r="D46" s="1185" t="s">
        <v>195</v>
      </c>
      <c r="E46" s="1188" t="s">
        <v>27</v>
      </c>
      <c r="F46" s="1189"/>
      <c r="G46" s="1190"/>
      <c r="H46" s="1174">
        <v>15</v>
      </c>
      <c r="I46" s="1168"/>
      <c r="J46" s="1220">
        <f>H46*D46</f>
        <v>480</v>
      </c>
      <c r="K46" s="1223"/>
      <c r="L46" s="302"/>
      <c r="M46" s="302"/>
      <c r="N46" s="560"/>
      <c r="O46" s="560"/>
      <c r="P46" s="560"/>
      <c r="Q46" s="560"/>
      <c r="R46" s="560"/>
      <c r="S46" s="560"/>
      <c r="T46" s="560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  <c r="AI46" s="560"/>
      <c r="AJ46" s="560"/>
      <c r="AK46" s="560"/>
      <c r="AL46" s="317"/>
      <c r="AM46" s="317"/>
    </row>
    <row r="47" spans="2:53" ht="19.5" thickTop="1" thickBot="1">
      <c r="B47" s="1176"/>
      <c r="C47" s="1184"/>
      <c r="D47" s="1186"/>
      <c r="E47" s="1191"/>
      <c r="F47" s="1192"/>
      <c r="G47" s="1193"/>
      <c r="H47" s="1171"/>
      <c r="I47" s="1169"/>
      <c r="J47" s="1221"/>
      <c r="K47" s="1224"/>
      <c r="L47" s="298"/>
      <c r="M47" s="356"/>
      <c r="N47" s="560"/>
      <c r="O47" s="560"/>
      <c r="P47" s="560"/>
      <c r="Q47" s="560"/>
      <c r="R47" s="560"/>
      <c r="S47" s="560"/>
      <c r="T47" s="560"/>
      <c r="U47" s="560"/>
      <c r="V47" s="560"/>
      <c r="W47" s="560"/>
      <c r="X47" s="560"/>
      <c r="Y47" s="560"/>
      <c r="Z47" s="560"/>
      <c r="AA47" s="560"/>
      <c r="AB47" s="560"/>
      <c r="AC47" s="560"/>
      <c r="AD47" s="560"/>
      <c r="AE47" s="560"/>
      <c r="AF47" s="560"/>
      <c r="AG47" s="560"/>
      <c r="AH47" s="560"/>
      <c r="AI47" s="560"/>
      <c r="AJ47" s="560"/>
      <c r="AK47" s="560"/>
      <c r="AL47" s="317"/>
      <c r="AM47" s="317"/>
    </row>
    <row r="48" spans="2:53" ht="19.5" thickTop="1" thickBot="1">
      <c r="B48" s="1176"/>
      <c r="C48" s="1184"/>
      <c r="D48" s="1187"/>
      <c r="E48" s="1194"/>
      <c r="F48" s="1195"/>
      <c r="G48" s="1196"/>
      <c r="H48" s="1175"/>
      <c r="I48" s="1170"/>
      <c r="J48" s="1222"/>
      <c r="K48" s="1225"/>
      <c r="L48" s="298"/>
      <c r="M48" s="298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  <c r="AE48" s="560"/>
      <c r="AF48" s="560"/>
      <c r="AG48" s="560"/>
      <c r="AH48" s="560"/>
      <c r="AI48" s="560"/>
      <c r="AJ48" s="560"/>
      <c r="AK48" s="560"/>
      <c r="AL48" s="317"/>
      <c r="AM48" s="317"/>
    </row>
    <row r="49" spans="2:39" ht="19.5" thickTop="1" thickBot="1">
      <c r="B49" s="1176" t="s">
        <v>139</v>
      </c>
      <c r="C49" s="1184"/>
      <c r="D49" s="1185" t="s">
        <v>176</v>
      </c>
      <c r="E49" s="1188" t="s">
        <v>27</v>
      </c>
      <c r="F49" s="1189"/>
      <c r="G49" s="1190"/>
      <c r="H49" s="1171">
        <v>15</v>
      </c>
      <c r="I49" s="1172"/>
      <c r="J49" s="1226">
        <f>H49*D49</f>
        <v>30</v>
      </c>
      <c r="K49" s="1224"/>
      <c r="L49" s="298"/>
      <c r="M49" s="298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0"/>
      <c r="AB49" s="560"/>
      <c r="AC49" s="560"/>
      <c r="AD49" s="560"/>
      <c r="AE49" s="560"/>
      <c r="AF49" s="560"/>
      <c r="AG49" s="560"/>
      <c r="AH49" s="560"/>
      <c r="AI49" s="560"/>
      <c r="AJ49" s="560"/>
      <c r="AK49" s="560"/>
      <c r="AL49" s="317"/>
      <c r="AM49" s="317"/>
    </row>
    <row r="50" spans="2:39" ht="19.5" thickTop="1" thickBot="1">
      <c r="B50" s="1176"/>
      <c r="C50" s="1184"/>
      <c r="D50" s="1187"/>
      <c r="E50" s="1194"/>
      <c r="F50" s="1195"/>
      <c r="G50" s="1196"/>
      <c r="H50" s="1171"/>
      <c r="I50" s="1173"/>
      <c r="J50" s="1227"/>
      <c r="K50" s="1224"/>
      <c r="L50" s="278"/>
      <c r="M50" s="278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  <c r="AA50" s="560"/>
      <c r="AB50" s="560"/>
      <c r="AC50" s="560"/>
      <c r="AD50" s="560"/>
      <c r="AE50" s="560"/>
      <c r="AF50" s="560"/>
      <c r="AG50" s="560"/>
      <c r="AH50" s="560"/>
      <c r="AI50" s="560"/>
      <c r="AJ50" s="560"/>
      <c r="AK50" s="560"/>
      <c r="AL50" s="317"/>
      <c r="AM50" s="317"/>
    </row>
    <row r="51" spans="2:39" ht="19.5" thickTop="1" thickBot="1">
      <c r="B51" s="1176" t="s">
        <v>141</v>
      </c>
      <c r="C51" s="1184"/>
      <c r="D51" s="1185" t="s">
        <v>142</v>
      </c>
      <c r="E51" s="1188" t="s">
        <v>177</v>
      </c>
      <c r="F51" s="1189"/>
      <c r="G51" s="1190"/>
      <c r="H51" s="1174">
        <v>15</v>
      </c>
      <c r="I51" s="1168"/>
      <c r="J51" s="1220">
        <f>H51*D51</f>
        <v>60</v>
      </c>
      <c r="K51" s="1223"/>
      <c r="L51" s="278"/>
      <c r="M51" s="278"/>
      <c r="N51" s="560"/>
      <c r="O51" s="560"/>
      <c r="P51" s="560"/>
      <c r="Q51" s="560"/>
      <c r="R51" s="560"/>
      <c r="S51" s="560"/>
      <c r="T51" s="560"/>
      <c r="U51" s="560"/>
      <c r="V51" s="560"/>
      <c r="W51" s="560"/>
      <c r="X51" s="560"/>
      <c r="Y51" s="560"/>
      <c r="Z51" s="560"/>
      <c r="AA51" s="560"/>
      <c r="AB51" s="560"/>
      <c r="AC51" s="560"/>
      <c r="AD51" s="560"/>
      <c r="AE51" s="560"/>
      <c r="AF51" s="560"/>
      <c r="AG51" s="560"/>
      <c r="AH51" s="560"/>
      <c r="AI51" s="560"/>
      <c r="AJ51" s="560"/>
      <c r="AK51" s="560"/>
      <c r="AL51" s="317"/>
      <c r="AM51" s="317"/>
    </row>
    <row r="52" spans="2:39" ht="19.5" thickTop="1" thickBot="1">
      <c r="B52" s="1176"/>
      <c r="C52" s="1184"/>
      <c r="D52" s="1186"/>
      <c r="E52" s="1191"/>
      <c r="F52" s="1192"/>
      <c r="G52" s="1193"/>
      <c r="H52" s="1171"/>
      <c r="I52" s="1169"/>
      <c r="J52" s="1221"/>
      <c r="K52" s="1224"/>
      <c r="L52" s="278"/>
      <c r="M52" s="278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560"/>
      <c r="Z52" s="560"/>
      <c r="AA52" s="560"/>
      <c r="AB52" s="560"/>
      <c r="AC52" s="560"/>
      <c r="AD52" s="560"/>
      <c r="AE52" s="560"/>
      <c r="AF52" s="560"/>
      <c r="AG52" s="560"/>
      <c r="AH52" s="560"/>
      <c r="AI52" s="560"/>
      <c r="AJ52" s="560"/>
      <c r="AK52" s="560"/>
      <c r="AL52" s="317"/>
      <c r="AM52" s="317"/>
    </row>
    <row r="53" spans="2:39" ht="19.5" thickTop="1" thickBot="1">
      <c r="B53" s="1176"/>
      <c r="C53" s="1184"/>
      <c r="D53" s="1187"/>
      <c r="E53" s="1194"/>
      <c r="F53" s="1195"/>
      <c r="G53" s="1196"/>
      <c r="H53" s="1175"/>
      <c r="I53" s="1170"/>
      <c r="J53" s="1222"/>
      <c r="K53" s="1225"/>
      <c r="L53" s="298"/>
      <c r="M53" s="298"/>
      <c r="N53" s="560"/>
      <c r="O53" s="560"/>
      <c r="P53" s="560"/>
      <c r="Q53" s="560"/>
      <c r="R53" s="560"/>
      <c r="S53" s="560"/>
      <c r="T53" s="560"/>
      <c r="U53" s="560"/>
      <c r="V53" s="560"/>
      <c r="W53" s="560"/>
      <c r="X53" s="560"/>
      <c r="Y53" s="560"/>
      <c r="Z53" s="560"/>
      <c r="AA53" s="560"/>
      <c r="AB53" s="560"/>
      <c r="AC53" s="560"/>
      <c r="AD53" s="560"/>
      <c r="AE53" s="560"/>
      <c r="AF53" s="560"/>
      <c r="AG53" s="560"/>
      <c r="AH53" s="560"/>
      <c r="AI53" s="560"/>
      <c r="AJ53" s="560"/>
      <c r="AK53" s="560"/>
      <c r="AL53" s="317"/>
      <c r="AM53" s="317"/>
    </row>
    <row r="54" spans="2:39" ht="30" customHeight="1" thickTop="1" thickBot="1">
      <c r="B54" s="1176" t="s">
        <v>147</v>
      </c>
      <c r="C54" s="1177"/>
      <c r="D54" s="564" t="s">
        <v>178</v>
      </c>
      <c r="E54" s="1178" t="s">
        <v>27</v>
      </c>
      <c r="F54" s="1179"/>
      <c r="G54" s="1180"/>
      <c r="H54" s="565">
        <v>15</v>
      </c>
      <c r="I54" s="566"/>
      <c r="J54" s="567">
        <f>H54*2</f>
        <v>30</v>
      </c>
      <c r="K54" s="568"/>
      <c r="L54" s="298"/>
      <c r="M54" s="298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0"/>
      <c r="AL54" s="317"/>
      <c r="AM54" s="317"/>
    </row>
    <row r="55" spans="2:39" ht="29.45" customHeight="1" thickTop="1" thickBot="1">
      <c r="B55" s="569"/>
      <c r="C55" s="570" t="s">
        <v>149</v>
      </c>
      <c r="D55" s="571" t="s">
        <v>150</v>
      </c>
      <c r="E55" s="572"/>
      <c r="F55" s="572"/>
      <c r="G55" s="1181" t="s">
        <v>149</v>
      </c>
      <c r="H55" s="1182"/>
      <c r="I55" s="1183"/>
      <c r="J55" s="573">
        <f>SUM(J46:J54)</f>
        <v>600</v>
      </c>
      <c r="K55" s="574">
        <v>0</v>
      </c>
      <c r="L55" s="357"/>
      <c r="M55" s="278"/>
      <c r="N55" s="560"/>
      <c r="O55" s="560"/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60"/>
      <c r="AA55" s="560"/>
      <c r="AB55" s="560"/>
      <c r="AC55" s="560"/>
      <c r="AD55" s="560"/>
      <c r="AE55" s="560"/>
      <c r="AF55" s="560"/>
      <c r="AG55" s="560"/>
      <c r="AH55" s="560"/>
      <c r="AI55" s="560"/>
      <c r="AJ55" s="560"/>
      <c r="AK55" s="560"/>
      <c r="AL55" s="317"/>
    </row>
    <row r="56" spans="2:39" ht="18.75" thickTop="1">
      <c r="B56" s="353"/>
      <c r="D56" s="363"/>
      <c r="E56" s="291"/>
      <c r="F56" s="364"/>
      <c r="G56" s="364"/>
      <c r="H56" s="365"/>
      <c r="I56" s="365"/>
      <c r="J56" s="365"/>
      <c r="K56" s="366"/>
      <c r="L56" s="366"/>
      <c r="M56" s="366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560"/>
      <c r="AE56" s="560"/>
      <c r="AF56" s="560"/>
      <c r="AG56" s="560"/>
      <c r="AH56" s="560"/>
      <c r="AI56" s="560"/>
      <c r="AJ56" s="560"/>
      <c r="AK56" s="560"/>
      <c r="AL56" s="31"/>
      <c r="AM56" s="31"/>
    </row>
    <row r="57" spans="2:39">
      <c r="B57" s="289"/>
      <c r="C57" s="289"/>
      <c r="D57" s="761"/>
      <c r="E57" s="761"/>
      <c r="F57" s="761"/>
      <c r="G57" s="761"/>
      <c r="H57" s="761"/>
      <c r="I57" s="761"/>
      <c r="K57" s="7"/>
      <c r="L57" s="7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560"/>
      <c r="AH57" s="560"/>
      <c r="AI57" s="560"/>
      <c r="AJ57" s="560"/>
      <c r="AK57" s="560"/>
    </row>
    <row r="58" spans="2:39">
      <c r="B58" s="289"/>
      <c r="C58" s="289"/>
      <c r="D58" s="757" t="s">
        <v>153</v>
      </c>
      <c r="E58" s="758"/>
      <c r="F58" s="758"/>
      <c r="G58" s="758"/>
      <c r="K58" s="7"/>
      <c r="L58" s="7"/>
      <c r="P58" s="367"/>
      <c r="Q58" s="368"/>
      <c r="R58" s="368"/>
      <c r="S58" s="368"/>
      <c r="T58" s="368"/>
      <c r="U58" s="368"/>
      <c r="V58" s="368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</row>
    <row r="59" spans="2:39">
      <c r="B59" s="289"/>
      <c r="C59" s="289"/>
      <c r="D59" s="1"/>
      <c r="E59" s="370"/>
      <c r="F59" s="370"/>
      <c r="G59" s="370"/>
      <c r="H59" s="371"/>
      <c r="I59" s="371"/>
      <c r="J59" s="371"/>
      <c r="K59" s="371"/>
      <c r="L59" s="371"/>
      <c r="M59" s="371"/>
      <c r="N59" s="371"/>
      <c r="O59" s="371"/>
      <c r="P59" s="1206" t="s">
        <v>203</v>
      </c>
      <c r="Q59" s="1207"/>
      <c r="R59" s="1207"/>
      <c r="S59" s="1207"/>
      <c r="T59" s="1207"/>
      <c r="U59" s="1207"/>
      <c r="V59" s="1207"/>
      <c r="W59" s="1207"/>
      <c r="X59" s="1207"/>
      <c r="Y59" s="1207"/>
      <c r="Z59" s="1207"/>
      <c r="AA59" s="1207"/>
      <c r="AB59" s="1207"/>
      <c r="AC59" s="1207"/>
      <c r="AD59" s="1207"/>
      <c r="AE59" s="1207"/>
      <c r="AF59" s="1207"/>
      <c r="AG59" s="1207"/>
      <c r="AH59" s="1207"/>
      <c r="AI59" s="1207"/>
      <c r="AJ59" s="1207"/>
      <c r="AK59" s="1207"/>
      <c r="AL59" s="1207"/>
      <c r="AM59" s="1207"/>
    </row>
    <row r="60" spans="2:39" ht="18.75">
      <c r="D60" s="372"/>
      <c r="E60" s="373"/>
      <c r="F60" s="373"/>
      <c r="G60" s="373"/>
      <c r="H60" s="371"/>
      <c r="I60" s="371"/>
      <c r="J60" s="374"/>
      <c r="K60" s="371"/>
      <c r="L60" s="371"/>
      <c r="M60" s="371"/>
      <c r="N60" s="373"/>
      <c r="O60" s="371"/>
      <c r="P60" s="371"/>
      <c r="Q60" s="371"/>
      <c r="R60" s="371"/>
      <c r="S60" s="371"/>
      <c r="T60" s="371"/>
      <c r="U60" s="371"/>
      <c r="V60" s="373"/>
      <c r="W60" s="375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</row>
    <row r="61" spans="2:39">
      <c r="D61" s="372"/>
      <c r="E61" s="291"/>
      <c r="F61" s="291"/>
      <c r="G61" s="291"/>
      <c r="H61" s="291"/>
      <c r="I61" s="377"/>
      <c r="J61" s="378"/>
      <c r="K61" s="377"/>
      <c r="L61" s="379"/>
      <c r="M61" s="379"/>
      <c r="N61" s="379"/>
      <c r="O61" s="379"/>
      <c r="P61" s="379"/>
      <c r="Q61" s="371"/>
      <c r="R61" s="373"/>
      <c r="S61" s="373"/>
      <c r="T61" s="373"/>
      <c r="U61" s="373"/>
      <c r="V61" s="373"/>
      <c r="W61" s="373"/>
      <c r="X61" s="373"/>
      <c r="Y61" s="373"/>
      <c r="Z61" s="373"/>
      <c r="AA61" s="380"/>
      <c r="AB61" s="381"/>
      <c r="AC61" s="380"/>
    </row>
    <row r="62" spans="2:39">
      <c r="D62" s="372"/>
      <c r="E62" s="382" t="s">
        <v>154</v>
      </c>
      <c r="F62" s="383"/>
      <c r="G62" s="384"/>
      <c r="H62" s="385"/>
      <c r="I62" s="385"/>
      <c r="J62" s="386" t="s">
        <v>155</v>
      </c>
      <c r="K62" s="387"/>
      <c r="L62" s="386"/>
      <c r="M62" s="388"/>
      <c r="N62" s="389"/>
      <c r="O62" s="390"/>
      <c r="P62" s="1"/>
      <c r="Q62" s="802" t="s">
        <v>156</v>
      </c>
      <c r="R62" s="802"/>
      <c r="S62" s="802"/>
      <c r="T62" s="802"/>
      <c r="U62" s="802"/>
      <c r="V62" s="802"/>
      <c r="W62" s="802"/>
      <c r="X62" s="802"/>
      <c r="Y62" s="802"/>
      <c r="Z62" s="802"/>
      <c r="AA62" s="391"/>
      <c r="AB62" s="391"/>
      <c r="AC62" s="392"/>
      <c r="AD62" s="393"/>
      <c r="AE62" s="393" t="s">
        <v>157</v>
      </c>
      <c r="AF62" s="393"/>
      <c r="AG62" s="394"/>
      <c r="AH62" s="393"/>
      <c r="AI62" s="395"/>
      <c r="AJ62" s="395"/>
      <c r="AK62" s="65"/>
    </row>
    <row r="63" spans="2:39">
      <c r="B63" s="289"/>
      <c r="C63" s="289"/>
      <c r="D63" s="290"/>
      <c r="E63" s="396"/>
      <c r="F63" s="383"/>
      <c r="G63" s="397"/>
      <c r="H63" s="398" t="s">
        <v>158</v>
      </c>
      <c r="I63" s="1"/>
      <c r="J63" s="399"/>
      <c r="K63" s="390" t="s">
        <v>159</v>
      </c>
      <c r="L63" s="388"/>
      <c r="M63" s="388"/>
      <c r="N63" s="388"/>
      <c r="O63" s="388"/>
      <c r="P63" s="1"/>
      <c r="Q63" s="400"/>
      <c r="R63" s="400"/>
      <c r="S63" s="373"/>
      <c r="T63" s="373"/>
      <c r="U63" s="373"/>
      <c r="V63" s="373"/>
      <c r="W63" s="373"/>
      <c r="X63" s="373"/>
      <c r="Y63" s="373"/>
      <c r="Z63" s="373"/>
      <c r="AB63" s="401" t="s">
        <v>158</v>
      </c>
      <c r="AD63" s="402"/>
      <c r="AF63" s="395" t="s">
        <v>159</v>
      </c>
      <c r="AG63" s="403"/>
      <c r="AH63" s="403"/>
      <c r="AI63" s="403"/>
      <c r="AJ63" s="403"/>
    </row>
    <row r="64" spans="2:39">
      <c r="D64" s="372"/>
      <c r="E64" s="396"/>
      <c r="F64" s="383"/>
      <c r="G64" s="404"/>
      <c r="H64" s="397"/>
      <c r="I64" s="397"/>
      <c r="J64" s="390"/>
      <c r="K64" s="405"/>
      <c r="L64" s="388"/>
      <c r="M64" s="390"/>
      <c r="N64" s="389"/>
      <c r="O64" s="390"/>
      <c r="P64" s="1"/>
      <c r="Q64" s="371"/>
      <c r="R64" s="371"/>
      <c r="S64" s="371"/>
      <c r="T64" s="371"/>
      <c r="U64" s="371"/>
      <c r="V64" s="373"/>
      <c r="W64" s="375"/>
      <c r="X64" s="406"/>
      <c r="Y64" s="407"/>
      <c r="Z64" s="407"/>
      <c r="AA64" s="408"/>
      <c r="AB64" s="408"/>
      <c r="AC64" s="409"/>
      <c r="AD64" s="395"/>
      <c r="AE64" s="403"/>
      <c r="AF64" s="403"/>
      <c r="AG64" s="410"/>
      <c r="AH64" s="403"/>
      <c r="AI64" s="395"/>
      <c r="AJ64" s="395"/>
    </row>
    <row r="65" spans="2:36">
      <c r="B65" s="372" t="s">
        <v>179</v>
      </c>
      <c r="D65" s="1"/>
      <c r="E65" s="411"/>
      <c r="F65" s="412"/>
      <c r="G65" s="413"/>
      <c r="H65" s="414"/>
      <c r="I65" s="1"/>
      <c r="J65" s="399"/>
      <c r="K65" s="390"/>
      <c r="L65" s="91"/>
      <c r="M65" s="1"/>
      <c r="N65" s="388"/>
      <c r="O65" s="91"/>
      <c r="P65" s="1"/>
      <c r="Q65" s="371"/>
      <c r="R65" s="371"/>
      <c r="S65" s="371"/>
      <c r="T65" s="371"/>
      <c r="U65" s="371"/>
      <c r="V65" s="371"/>
      <c r="W65" s="375"/>
      <c r="X65" s="161"/>
      <c r="Y65" s="415"/>
      <c r="Z65" s="161"/>
      <c r="AB65" s="401"/>
      <c r="AD65" s="402"/>
      <c r="AF65" s="395"/>
      <c r="AG65" s="403"/>
      <c r="AH65" s="403"/>
      <c r="AI65" s="403"/>
      <c r="AJ65" s="403"/>
    </row>
  </sheetData>
  <mergeCells count="133">
    <mergeCell ref="B2:AJ2"/>
    <mergeCell ref="C6:D6"/>
    <mergeCell ref="C7:D7"/>
    <mergeCell ref="F7:K7"/>
    <mergeCell ref="AJ7:AM7"/>
    <mergeCell ref="C11:E11"/>
    <mergeCell ref="M10:O10"/>
    <mergeCell ref="C8:E8"/>
    <mergeCell ref="AK8:AM8"/>
    <mergeCell ref="F11:I11"/>
    <mergeCell ref="S17:T18"/>
    <mergeCell ref="U17:V18"/>
    <mergeCell ref="G9:U9"/>
    <mergeCell ref="N16:N19"/>
    <mergeCell ref="N13:O15"/>
    <mergeCell ref="C13:E19"/>
    <mergeCell ref="AG17:AJ17"/>
    <mergeCell ref="AB16:AB19"/>
    <mergeCell ref="AL18:AN18"/>
    <mergeCell ref="X13:X19"/>
    <mergeCell ref="AK16:AN16"/>
    <mergeCell ref="Y13:AF15"/>
    <mergeCell ref="AA16:AA19"/>
    <mergeCell ref="AC16:AC19"/>
    <mergeCell ref="AF16:AF19"/>
    <mergeCell ref="F10:K10"/>
    <mergeCell ref="Q17:R18"/>
    <mergeCell ref="AK17:AN17"/>
    <mergeCell ref="AG18:AG19"/>
    <mergeCell ref="AG16:AJ16"/>
    <mergeCell ref="O16:O19"/>
    <mergeCell ref="AK18:AK19"/>
    <mergeCell ref="Y16:Y19"/>
    <mergeCell ref="AE16:AE19"/>
    <mergeCell ref="W17:W19"/>
    <mergeCell ref="P13:W15"/>
    <mergeCell ref="Q16:W16"/>
    <mergeCell ref="AD16:AD19"/>
    <mergeCell ref="AJ9:AN10"/>
    <mergeCell ref="C25:E25"/>
    <mergeCell ref="AG13:AN13"/>
    <mergeCell ref="AG14:AN14"/>
    <mergeCell ref="AH18:AJ18"/>
    <mergeCell ref="Y36:AF36"/>
    <mergeCell ref="Y30:AF30"/>
    <mergeCell ref="Y31:AF31"/>
    <mergeCell ref="Z16:Z19"/>
    <mergeCell ref="P16:P19"/>
    <mergeCell ref="AG15:AN15"/>
    <mergeCell ref="B13:B19"/>
    <mergeCell ref="F13:M19"/>
    <mergeCell ref="C20:E20"/>
    <mergeCell ref="F20:M20"/>
    <mergeCell ref="N36:X36"/>
    <mergeCell ref="B21:AN21"/>
    <mergeCell ref="B22:AN22"/>
    <mergeCell ref="B28:M28"/>
    <mergeCell ref="C36:E36"/>
    <mergeCell ref="Y29:AF29"/>
    <mergeCell ref="N29:X29"/>
    <mergeCell ref="C23:E23"/>
    <mergeCell ref="C24:E24"/>
    <mergeCell ref="N30:X30"/>
    <mergeCell ref="B26:M26"/>
    <mergeCell ref="F24:M24"/>
    <mergeCell ref="F23:M23"/>
    <mergeCell ref="D30:E30"/>
    <mergeCell ref="F25:M25"/>
    <mergeCell ref="B27:M27"/>
    <mergeCell ref="C39:D39"/>
    <mergeCell ref="F39:G39"/>
    <mergeCell ref="H39:I39"/>
    <mergeCell ref="L39:AB39"/>
    <mergeCell ref="N32:X32"/>
    <mergeCell ref="N33:X33"/>
    <mergeCell ref="C33:D33"/>
    <mergeCell ref="D58:G58"/>
    <mergeCell ref="C41:AM41"/>
    <mergeCell ref="B49:C50"/>
    <mergeCell ref="J43:K44"/>
    <mergeCell ref="J46:J48"/>
    <mergeCell ref="K51:K53"/>
    <mergeCell ref="J49:J50"/>
    <mergeCell ref="K49:K50"/>
    <mergeCell ref="J51:J53"/>
    <mergeCell ref="K46:K48"/>
    <mergeCell ref="Y32:AF32"/>
    <mergeCell ref="Y33:AF33"/>
    <mergeCell ref="B29:B36"/>
    <mergeCell ref="D29:E29"/>
    <mergeCell ref="K29:M36"/>
    <mergeCell ref="D32:E32"/>
    <mergeCell ref="C34:D34"/>
    <mergeCell ref="C35:D35"/>
    <mergeCell ref="D31:E31"/>
    <mergeCell ref="N31:X31"/>
    <mergeCell ref="AC39:AH39"/>
    <mergeCell ref="N35:X35"/>
    <mergeCell ref="Y35:AF35"/>
    <mergeCell ref="Q62:Z62"/>
    <mergeCell ref="P59:AM59"/>
    <mergeCell ref="N34:X34"/>
    <mergeCell ref="Y34:AF34"/>
    <mergeCell ref="AQ37:BA37"/>
    <mergeCell ref="C38:D38"/>
    <mergeCell ref="F38:G38"/>
    <mergeCell ref="H38:I38"/>
    <mergeCell ref="L38:AB38"/>
    <mergeCell ref="AC38:AH38"/>
    <mergeCell ref="B37:I37"/>
    <mergeCell ref="K37:AH37"/>
    <mergeCell ref="B46:C48"/>
    <mergeCell ref="E46:G48"/>
    <mergeCell ref="B43:C45"/>
    <mergeCell ref="D43:D45"/>
    <mergeCell ref="E43:G45"/>
    <mergeCell ref="H43:I44"/>
    <mergeCell ref="B54:C54"/>
    <mergeCell ref="E54:G54"/>
    <mergeCell ref="G55:I55"/>
    <mergeCell ref="B51:C53"/>
    <mergeCell ref="D51:D53"/>
    <mergeCell ref="E51:G53"/>
    <mergeCell ref="D57:I57"/>
    <mergeCell ref="I46:I48"/>
    <mergeCell ref="I51:I53"/>
    <mergeCell ref="H49:H50"/>
    <mergeCell ref="I49:I50"/>
    <mergeCell ref="H51:H53"/>
    <mergeCell ref="H46:H48"/>
    <mergeCell ref="D46:D48"/>
    <mergeCell ref="D49:D50"/>
    <mergeCell ref="E49:G50"/>
  </mergeCells>
  <phoneticPr fontId="0" type="noConversion"/>
  <pageMargins left="0" right="0.15748031496062992" top="0.31" bottom="0" header="0" footer="0"/>
  <pageSetup paperSize="9" scale="44" fitToHeight="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106"/>
  <sheetViews>
    <sheetView showZeros="0" view="pageBreakPreview" topLeftCell="I1" zoomScale="65" zoomScaleNormal="70" zoomScaleSheetLayoutView="65" workbookViewId="0">
      <selection activeCell="AL16" sqref="AL16:AO16"/>
    </sheetView>
  </sheetViews>
  <sheetFormatPr defaultColWidth="10.140625" defaultRowHeight="18" outlineLevelRow="1"/>
  <cols>
    <col min="1" max="1" width="26.42578125" style="1" customWidth="1"/>
    <col min="2" max="2" width="8.140625" style="1" customWidth="1"/>
    <col min="3" max="3" width="20.85546875" style="1" customWidth="1"/>
    <col min="4" max="5" width="20.85546875" style="2" customWidth="1"/>
    <col min="6" max="6" width="6.85546875" style="3" customWidth="1"/>
    <col min="7" max="7" width="6.85546875" style="4" customWidth="1"/>
    <col min="8" max="13" width="6.85546875" style="5" customWidth="1"/>
    <col min="14" max="14" width="6.85546875" style="7" customWidth="1"/>
    <col min="15" max="15" width="8.5703125" style="7" customWidth="1"/>
    <col min="16" max="16" width="9.85546875" style="7" customWidth="1"/>
    <col min="17" max="23" width="8.140625" style="7" customWidth="1"/>
    <col min="24" max="24" width="8.140625" style="8" customWidth="1"/>
    <col min="25" max="25" width="8.5703125" style="8" customWidth="1"/>
    <col min="26" max="26" width="6.140625" style="9" customWidth="1"/>
    <col min="27" max="27" width="7.42578125" style="9" customWidth="1"/>
    <col min="28" max="33" width="6.140625" style="9" customWidth="1"/>
    <col min="34" max="34" width="8.5703125" style="9" customWidth="1"/>
    <col min="35" max="41" width="7.85546875" style="9" customWidth="1"/>
    <col min="42" max="16384" width="10.140625" style="1"/>
  </cols>
  <sheetData>
    <row r="1" spans="2:41" ht="27" customHeight="1">
      <c r="J1" s="6" t="s">
        <v>0</v>
      </c>
    </row>
    <row r="2" spans="2:41" ht="23.25">
      <c r="B2" s="1164" t="s">
        <v>1</v>
      </c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1164"/>
      <c r="R2" s="1164"/>
      <c r="S2" s="1164"/>
      <c r="T2" s="1164"/>
      <c r="U2" s="1164"/>
      <c r="V2" s="1164"/>
      <c r="W2" s="1164"/>
      <c r="X2" s="1164"/>
      <c r="Y2" s="1164"/>
      <c r="Z2" s="1164"/>
      <c r="AA2" s="1164"/>
      <c r="AB2" s="1164"/>
      <c r="AC2" s="1164"/>
      <c r="AD2" s="1164"/>
      <c r="AE2" s="1164"/>
      <c r="AF2" s="1164"/>
      <c r="AG2" s="1164"/>
      <c r="AH2" s="1164"/>
      <c r="AI2" s="1164"/>
      <c r="AJ2" s="1164"/>
      <c r="AK2" s="1164"/>
    </row>
    <row r="4" spans="2:41" ht="23.25" customHeight="1">
      <c r="C4" s="10"/>
      <c r="D4" s="11"/>
      <c r="E4" s="11"/>
      <c r="F4" s="11"/>
      <c r="G4" s="11"/>
      <c r="I4" s="11"/>
      <c r="J4" s="11"/>
      <c r="K4" s="12" t="s">
        <v>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3"/>
      <c r="AC4" s="11"/>
      <c r="AD4" s="11"/>
      <c r="AE4" s="11"/>
      <c r="AF4" s="11"/>
      <c r="AG4" s="11"/>
      <c r="AH4" s="11"/>
      <c r="AI4" s="11"/>
      <c r="AJ4" s="11"/>
      <c r="AK4" s="14"/>
      <c r="AL4" s="15" t="s">
        <v>3</v>
      </c>
      <c r="AM4" s="15"/>
      <c r="AN4" s="15"/>
    </row>
    <row r="5" spans="2:41" ht="20.25">
      <c r="B5" s="16"/>
      <c r="C5" s="16"/>
      <c r="D5" s="17"/>
      <c r="E5" s="17"/>
      <c r="F5" s="17"/>
      <c r="H5" s="18"/>
      <c r="I5" s="18"/>
      <c r="J5" s="18"/>
      <c r="K5" s="18"/>
      <c r="L5" s="18"/>
      <c r="M5" s="19" t="s">
        <v>4</v>
      </c>
      <c r="N5" s="18"/>
      <c r="O5" s="18"/>
      <c r="P5" s="18"/>
      <c r="Q5" s="18"/>
      <c r="R5" s="18"/>
      <c r="S5" s="18"/>
      <c r="T5" s="18"/>
      <c r="U5" s="18"/>
      <c r="V5" s="18"/>
      <c r="W5" s="20"/>
      <c r="X5" s="21"/>
      <c r="Y5" s="21"/>
      <c r="Z5" s="21"/>
      <c r="AA5" s="21"/>
      <c r="AB5" s="21"/>
      <c r="AC5" s="21"/>
      <c r="AD5" s="21"/>
      <c r="AE5" s="21"/>
      <c r="AF5" s="22" t="s">
        <v>5</v>
      </c>
      <c r="AG5" s="21"/>
      <c r="AH5" s="21"/>
      <c r="AI5" s="21"/>
      <c r="AJ5" s="21"/>
      <c r="AK5" s="23" t="s">
        <v>6</v>
      </c>
      <c r="AL5" s="15"/>
      <c r="AM5" s="15"/>
      <c r="AN5" s="15"/>
    </row>
    <row r="6" spans="2:41" ht="20.25">
      <c r="C6" s="1165"/>
      <c r="D6" s="1165"/>
      <c r="E6" s="24"/>
      <c r="F6" s="25"/>
      <c r="G6" s="26"/>
      <c r="I6" s="27"/>
      <c r="J6" s="27"/>
      <c r="K6" s="27"/>
      <c r="L6" s="27"/>
      <c r="M6" s="28" t="s">
        <v>7</v>
      </c>
      <c r="N6" s="27"/>
      <c r="O6" s="27"/>
      <c r="P6" s="27"/>
      <c r="Q6" s="27"/>
      <c r="R6" s="29"/>
      <c r="S6" s="29"/>
      <c r="T6" s="29"/>
      <c r="U6" s="29"/>
      <c r="V6" s="29"/>
      <c r="W6" s="29"/>
      <c r="X6" s="30"/>
      <c r="Y6" s="30"/>
      <c r="Z6" s="30"/>
      <c r="AA6" s="31"/>
      <c r="AB6" s="32"/>
      <c r="AC6" s="30"/>
      <c r="AD6" s="30"/>
      <c r="AE6" s="30"/>
      <c r="AF6" s="15"/>
      <c r="AG6" s="33"/>
      <c r="AH6" s="33"/>
      <c r="AI6" s="33"/>
      <c r="AJ6" s="33"/>
      <c r="AK6" s="34"/>
      <c r="AL6" s="35" t="s">
        <v>8</v>
      </c>
      <c r="AM6" s="35"/>
      <c r="AN6" s="35"/>
      <c r="AO6" s="36"/>
    </row>
    <row r="7" spans="2:41" ht="48" customHeight="1">
      <c r="C7" s="1166" t="s">
        <v>9</v>
      </c>
      <c r="D7" s="1166"/>
      <c r="E7" s="37"/>
      <c r="F7" s="25"/>
      <c r="G7" s="1167" t="s">
        <v>10</v>
      </c>
      <c r="H7" s="927"/>
      <c r="I7" s="927"/>
      <c r="J7" s="927"/>
      <c r="K7" s="927"/>
      <c r="L7" s="927"/>
      <c r="M7" s="38" t="s">
        <v>11</v>
      </c>
      <c r="O7" s="39" t="s">
        <v>12</v>
      </c>
      <c r="P7" s="40"/>
      <c r="Q7" s="41"/>
      <c r="R7" s="41"/>
      <c r="S7" s="41"/>
      <c r="T7" s="41"/>
      <c r="U7" s="41"/>
      <c r="V7" s="41"/>
      <c r="W7" s="41"/>
      <c r="X7" s="42"/>
      <c r="Y7" s="42"/>
      <c r="Z7" s="43"/>
      <c r="AA7" s="44"/>
      <c r="AB7" s="45"/>
      <c r="AC7" s="46"/>
      <c r="AD7" s="47"/>
      <c r="AE7" s="48"/>
      <c r="AF7" s="49" t="s">
        <v>13</v>
      </c>
      <c r="AG7" s="33"/>
      <c r="AH7" s="33"/>
      <c r="AI7" s="33"/>
      <c r="AJ7" s="33"/>
      <c r="AK7" s="1161" t="s">
        <v>14</v>
      </c>
      <c r="AL7" s="1161"/>
      <c r="AM7" s="1161"/>
      <c r="AN7" s="1161"/>
      <c r="AO7" s="50"/>
    </row>
    <row r="8" spans="2:41" ht="45.75" customHeight="1">
      <c r="B8" s="1145" t="s">
        <v>15</v>
      </c>
      <c r="C8" s="1145"/>
      <c r="D8" s="1145"/>
      <c r="E8" s="1145"/>
      <c r="F8" s="51"/>
      <c r="G8" s="1146" t="s">
        <v>16</v>
      </c>
      <c r="H8" s="1146"/>
      <c r="I8" s="1146"/>
      <c r="J8" s="1146"/>
      <c r="K8" s="1146"/>
      <c r="L8" s="1146"/>
      <c r="M8" s="1146"/>
      <c r="N8" s="52"/>
      <c r="O8" s="53" t="s">
        <v>17</v>
      </c>
      <c r="P8" s="54"/>
      <c r="Q8" s="54"/>
      <c r="R8" s="54"/>
      <c r="S8" s="54"/>
      <c r="T8" s="54"/>
      <c r="U8" s="54"/>
      <c r="V8" s="54"/>
      <c r="W8" s="55"/>
      <c r="X8" s="55"/>
      <c r="Y8" s="55"/>
      <c r="Z8" s="56"/>
      <c r="AA8" s="56"/>
      <c r="AB8" s="56"/>
      <c r="AC8" s="56"/>
      <c r="AD8" s="56"/>
      <c r="AE8" s="48"/>
      <c r="AF8" s="49" t="s">
        <v>18</v>
      </c>
      <c r="AG8" s="33"/>
      <c r="AH8" s="33"/>
      <c r="AI8" s="33"/>
      <c r="AJ8" s="33"/>
      <c r="AK8" s="34"/>
      <c r="AL8" s="1161" t="s">
        <v>160</v>
      </c>
      <c r="AM8" s="1161"/>
      <c r="AN8" s="1161"/>
      <c r="AO8" s="50"/>
    </row>
    <row r="9" spans="2:41" ht="33.75" customHeight="1">
      <c r="G9" s="1146"/>
      <c r="H9" s="1146"/>
      <c r="I9" s="1146"/>
      <c r="J9" s="1146"/>
      <c r="K9" s="1146"/>
      <c r="L9" s="1146"/>
      <c r="M9" s="1146"/>
      <c r="P9" s="57"/>
      <c r="Q9" s="57"/>
      <c r="R9" s="57"/>
      <c r="S9" s="57"/>
      <c r="T9" s="57"/>
      <c r="U9" s="57"/>
      <c r="V9" s="57"/>
      <c r="W9" s="52"/>
      <c r="X9" s="52"/>
      <c r="Y9" s="52"/>
      <c r="Z9" s="58"/>
      <c r="AA9" s="58"/>
      <c r="AB9" s="58"/>
      <c r="AC9" s="58"/>
      <c r="AD9" s="58"/>
      <c r="AE9" s="58"/>
      <c r="AF9" s="59"/>
      <c r="AG9" s="33"/>
      <c r="AH9" s="33"/>
      <c r="AI9" s="33"/>
      <c r="AJ9" s="1162" t="s">
        <v>20</v>
      </c>
      <c r="AK9" s="1162"/>
      <c r="AL9" s="1162"/>
      <c r="AM9" s="1162"/>
      <c r="AN9" s="1162"/>
      <c r="AO9" s="1162"/>
    </row>
    <row r="10" spans="2:41" ht="26.25" customHeight="1">
      <c r="B10" s="60" t="s">
        <v>21</v>
      </c>
      <c r="C10" s="61"/>
      <c r="D10" s="61"/>
      <c r="E10" s="61"/>
      <c r="F10" s="61"/>
      <c r="G10" s="1077" t="s">
        <v>22</v>
      </c>
      <c r="H10" s="927"/>
      <c r="I10" s="927"/>
      <c r="J10" s="927"/>
      <c r="K10" s="927"/>
      <c r="L10" s="927"/>
      <c r="M10" s="38" t="s">
        <v>11</v>
      </c>
      <c r="O10" s="62" t="s">
        <v>23</v>
      </c>
      <c r="P10" s="62"/>
      <c r="Q10" s="41"/>
      <c r="R10" s="41"/>
      <c r="S10" s="41"/>
      <c r="T10" s="41"/>
      <c r="U10" s="41"/>
      <c r="V10" s="41"/>
      <c r="W10" s="41"/>
      <c r="X10" s="42"/>
      <c r="Y10" s="42"/>
      <c r="Z10" s="43"/>
      <c r="AA10" s="63"/>
      <c r="AB10" s="64"/>
      <c r="AC10" s="65"/>
      <c r="AD10" s="48"/>
      <c r="AE10" s="48"/>
      <c r="AF10" s="66" t="s">
        <v>24</v>
      </c>
      <c r="AG10" s="33"/>
      <c r="AH10" s="33"/>
      <c r="AI10" s="33"/>
      <c r="AJ10" s="1162"/>
      <c r="AK10" s="1162"/>
      <c r="AL10" s="1162"/>
      <c r="AM10" s="1162"/>
      <c r="AN10" s="1162"/>
      <c r="AO10" s="1162"/>
    </row>
    <row r="11" spans="2:41" ht="32.25" customHeight="1">
      <c r="C11" s="1074" t="s">
        <v>219</v>
      </c>
      <c r="D11" s="1074"/>
      <c r="E11" s="1074"/>
      <c r="F11" s="1074"/>
      <c r="G11" s="1075" t="s">
        <v>26</v>
      </c>
      <c r="H11" s="1076"/>
      <c r="I11" s="1076"/>
      <c r="J11" s="1076"/>
      <c r="K11" s="67"/>
      <c r="L11" s="67"/>
      <c r="M11" s="38" t="s">
        <v>11</v>
      </c>
      <c r="O11" s="68" t="s">
        <v>27</v>
      </c>
      <c r="P11" s="69"/>
      <c r="Q11" s="69"/>
      <c r="R11" s="69"/>
      <c r="S11" s="69"/>
      <c r="T11" s="69"/>
      <c r="U11" s="69"/>
      <c r="V11" s="69"/>
      <c r="W11" s="70"/>
      <c r="X11" s="71"/>
      <c r="Y11" s="71"/>
      <c r="Z11" s="71"/>
      <c r="AA11" s="72"/>
      <c r="AB11" s="73"/>
      <c r="AC11" s="74"/>
      <c r="AD11" s="72"/>
      <c r="AE11" s="63"/>
      <c r="AF11" s="63"/>
      <c r="AG11" s="63"/>
      <c r="AH11" s="63"/>
      <c r="AI11" s="63"/>
      <c r="AJ11" s="63"/>
      <c r="AK11" s="63"/>
    </row>
    <row r="12" spans="2:41" ht="30" customHeight="1" thickBot="1">
      <c r="F12" s="2"/>
      <c r="G12" s="75"/>
      <c r="K12" s="76"/>
      <c r="L12" s="7"/>
      <c r="M12" s="7"/>
      <c r="W12" s="1"/>
      <c r="X12" s="9"/>
      <c r="Y12" s="9"/>
    </row>
    <row r="13" spans="2:41" s="77" customFormat="1" ht="49.5" customHeight="1">
      <c r="B13" s="1105" t="s">
        <v>28</v>
      </c>
      <c r="C13" s="1081" t="s">
        <v>29</v>
      </c>
      <c r="D13" s="1081"/>
      <c r="E13" s="1081"/>
      <c r="F13" s="1082"/>
      <c r="G13" s="1087" t="s">
        <v>30</v>
      </c>
      <c r="H13" s="1088"/>
      <c r="I13" s="1088"/>
      <c r="J13" s="1088"/>
      <c r="K13" s="1088"/>
      <c r="L13" s="1088"/>
      <c r="M13" s="1088"/>
      <c r="N13" s="1088"/>
      <c r="O13" s="1093" t="s">
        <v>31</v>
      </c>
      <c r="P13" s="1094"/>
      <c r="Q13" s="1152" t="s">
        <v>32</v>
      </c>
      <c r="R13" s="1152"/>
      <c r="S13" s="1152"/>
      <c r="T13" s="1152"/>
      <c r="U13" s="1152"/>
      <c r="V13" s="1152"/>
      <c r="W13" s="1152"/>
      <c r="X13" s="1152"/>
      <c r="Y13" s="1067" t="s">
        <v>33</v>
      </c>
      <c r="Z13" s="1155" t="s">
        <v>34</v>
      </c>
      <c r="AA13" s="1156"/>
      <c r="AB13" s="1156"/>
      <c r="AC13" s="1156"/>
      <c r="AD13" s="1156"/>
      <c r="AE13" s="1156"/>
      <c r="AF13" s="1156"/>
      <c r="AG13" s="1156"/>
      <c r="AH13" s="1078" t="s">
        <v>35</v>
      </c>
      <c r="AI13" s="1079"/>
      <c r="AJ13" s="1079"/>
      <c r="AK13" s="1079"/>
      <c r="AL13" s="1079"/>
      <c r="AM13" s="1079"/>
      <c r="AN13" s="1079"/>
      <c r="AO13" s="1080"/>
    </row>
    <row r="14" spans="2:41" s="77" customFormat="1" ht="27.75" customHeight="1">
      <c r="B14" s="1106"/>
      <c r="C14" s="1083"/>
      <c r="D14" s="1083"/>
      <c r="E14" s="1083"/>
      <c r="F14" s="1084"/>
      <c r="G14" s="1089"/>
      <c r="H14" s="1090"/>
      <c r="I14" s="1090"/>
      <c r="J14" s="1090"/>
      <c r="K14" s="1090"/>
      <c r="L14" s="1090"/>
      <c r="M14" s="1090"/>
      <c r="N14" s="1090"/>
      <c r="O14" s="1095"/>
      <c r="P14" s="1096"/>
      <c r="Q14" s="1153"/>
      <c r="R14" s="1153"/>
      <c r="S14" s="1153"/>
      <c r="T14" s="1153"/>
      <c r="U14" s="1153"/>
      <c r="V14" s="1153"/>
      <c r="W14" s="1153"/>
      <c r="X14" s="1153"/>
      <c r="Y14" s="1068"/>
      <c r="Z14" s="1157"/>
      <c r="AA14" s="1158"/>
      <c r="AB14" s="1158"/>
      <c r="AC14" s="1158"/>
      <c r="AD14" s="1158"/>
      <c r="AE14" s="1158"/>
      <c r="AF14" s="1158"/>
      <c r="AG14" s="1158"/>
      <c r="AH14" s="1114" t="s">
        <v>36</v>
      </c>
      <c r="AI14" s="1115"/>
      <c r="AJ14" s="1115"/>
      <c r="AK14" s="1115"/>
      <c r="AL14" s="1115"/>
      <c r="AM14" s="1115"/>
      <c r="AN14" s="1115"/>
      <c r="AO14" s="1116"/>
    </row>
    <row r="15" spans="2:41" s="77" customFormat="1" ht="30.75" customHeight="1" thickBot="1">
      <c r="B15" s="1106"/>
      <c r="C15" s="1083"/>
      <c r="D15" s="1083"/>
      <c r="E15" s="1083"/>
      <c r="F15" s="1084"/>
      <c r="G15" s="1089"/>
      <c r="H15" s="1090"/>
      <c r="I15" s="1090"/>
      <c r="J15" s="1090"/>
      <c r="K15" s="1090"/>
      <c r="L15" s="1090"/>
      <c r="M15" s="1090"/>
      <c r="N15" s="1090"/>
      <c r="O15" s="1097"/>
      <c r="P15" s="1098"/>
      <c r="Q15" s="1154"/>
      <c r="R15" s="1154"/>
      <c r="S15" s="1154"/>
      <c r="T15" s="1154"/>
      <c r="U15" s="1154"/>
      <c r="V15" s="1154"/>
      <c r="W15" s="1154"/>
      <c r="X15" s="1154"/>
      <c r="Y15" s="1068"/>
      <c r="Z15" s="1159"/>
      <c r="AA15" s="1160"/>
      <c r="AB15" s="1160"/>
      <c r="AC15" s="1160"/>
      <c r="AD15" s="1160"/>
      <c r="AE15" s="1160"/>
      <c r="AF15" s="1160"/>
      <c r="AG15" s="1160"/>
      <c r="AH15" s="1117" t="s">
        <v>161</v>
      </c>
      <c r="AI15" s="1118"/>
      <c r="AJ15" s="1118"/>
      <c r="AK15" s="1118"/>
      <c r="AL15" s="1118"/>
      <c r="AM15" s="1118"/>
      <c r="AN15" s="1118"/>
      <c r="AO15" s="1119"/>
    </row>
    <row r="16" spans="2:41" s="77" customFormat="1" ht="22.5" customHeight="1">
      <c r="B16" s="1106"/>
      <c r="C16" s="1083"/>
      <c r="D16" s="1083"/>
      <c r="E16" s="1083"/>
      <c r="F16" s="1084"/>
      <c r="G16" s="1089"/>
      <c r="H16" s="1090"/>
      <c r="I16" s="1090"/>
      <c r="J16" s="1090"/>
      <c r="K16" s="1090"/>
      <c r="L16" s="1090"/>
      <c r="M16" s="1090"/>
      <c r="N16" s="1090"/>
      <c r="O16" s="1064" t="s">
        <v>38</v>
      </c>
      <c r="P16" s="1135" t="s">
        <v>39</v>
      </c>
      <c r="Q16" s="1120" t="s">
        <v>40</v>
      </c>
      <c r="R16" s="1149" t="s">
        <v>41</v>
      </c>
      <c r="S16" s="1150"/>
      <c r="T16" s="1150"/>
      <c r="U16" s="1150"/>
      <c r="V16" s="1150"/>
      <c r="W16" s="1150"/>
      <c r="X16" s="1151"/>
      <c r="Y16" s="1068"/>
      <c r="Z16" s="1019" t="s">
        <v>42</v>
      </c>
      <c r="AA16" s="1037" t="s">
        <v>43</v>
      </c>
      <c r="AB16" s="1037" t="s">
        <v>44</v>
      </c>
      <c r="AC16" s="1099" t="s">
        <v>45</v>
      </c>
      <c r="AD16" s="1099" t="s">
        <v>46</v>
      </c>
      <c r="AE16" s="1037" t="s">
        <v>47</v>
      </c>
      <c r="AF16" s="1037" t="s">
        <v>48</v>
      </c>
      <c r="AG16" s="1040" t="s">
        <v>49</v>
      </c>
      <c r="AH16" s="1140" t="s">
        <v>208</v>
      </c>
      <c r="AI16" s="1141"/>
      <c r="AJ16" s="1141"/>
      <c r="AK16" s="1142"/>
      <c r="AL16" s="1129" t="s">
        <v>209</v>
      </c>
      <c r="AM16" s="1130"/>
      <c r="AN16" s="1130"/>
      <c r="AO16" s="1131"/>
    </row>
    <row r="17" spans="2:50" s="78" customFormat="1" ht="22.5" customHeight="1">
      <c r="B17" s="1106"/>
      <c r="C17" s="1083"/>
      <c r="D17" s="1083"/>
      <c r="E17" s="1083"/>
      <c r="F17" s="1084"/>
      <c r="G17" s="1089"/>
      <c r="H17" s="1090"/>
      <c r="I17" s="1090"/>
      <c r="J17" s="1090"/>
      <c r="K17" s="1090"/>
      <c r="L17" s="1090"/>
      <c r="M17" s="1090"/>
      <c r="N17" s="1090"/>
      <c r="O17" s="1065"/>
      <c r="P17" s="1136"/>
      <c r="Q17" s="1121"/>
      <c r="R17" s="1112" t="s">
        <v>50</v>
      </c>
      <c r="S17" s="1070"/>
      <c r="T17" s="1112" t="s">
        <v>51</v>
      </c>
      <c r="U17" s="1071"/>
      <c r="V17" s="1070" t="s">
        <v>52</v>
      </c>
      <c r="W17" s="1071"/>
      <c r="X17" s="1102" t="s">
        <v>53</v>
      </c>
      <c r="Y17" s="1068"/>
      <c r="Z17" s="1020"/>
      <c r="AA17" s="1038"/>
      <c r="AB17" s="1038"/>
      <c r="AC17" s="1100"/>
      <c r="AD17" s="1100"/>
      <c r="AE17" s="1038"/>
      <c r="AF17" s="1038"/>
      <c r="AG17" s="1041"/>
      <c r="AH17" s="1132" t="s">
        <v>54</v>
      </c>
      <c r="AI17" s="1133"/>
      <c r="AJ17" s="1133"/>
      <c r="AK17" s="1134"/>
      <c r="AL17" s="1163" t="s">
        <v>55</v>
      </c>
      <c r="AM17" s="1133"/>
      <c r="AN17" s="1133"/>
      <c r="AO17" s="1134"/>
    </row>
    <row r="18" spans="2:50" s="78" customFormat="1" ht="27" customHeight="1">
      <c r="B18" s="1106"/>
      <c r="C18" s="1083"/>
      <c r="D18" s="1083"/>
      <c r="E18" s="1083"/>
      <c r="F18" s="1084"/>
      <c r="G18" s="1089"/>
      <c r="H18" s="1090"/>
      <c r="I18" s="1090"/>
      <c r="J18" s="1090"/>
      <c r="K18" s="1090"/>
      <c r="L18" s="1090"/>
      <c r="M18" s="1090"/>
      <c r="N18" s="1090"/>
      <c r="O18" s="1065"/>
      <c r="P18" s="1136"/>
      <c r="Q18" s="1121"/>
      <c r="R18" s="1113"/>
      <c r="S18" s="1072"/>
      <c r="T18" s="1113"/>
      <c r="U18" s="1073"/>
      <c r="V18" s="1072"/>
      <c r="W18" s="1073"/>
      <c r="X18" s="1103"/>
      <c r="Y18" s="1068"/>
      <c r="Z18" s="1020"/>
      <c r="AA18" s="1038"/>
      <c r="AB18" s="1038"/>
      <c r="AC18" s="1100"/>
      <c r="AD18" s="1100"/>
      <c r="AE18" s="1038"/>
      <c r="AF18" s="1038"/>
      <c r="AG18" s="1041"/>
      <c r="AH18" s="1143" t="s">
        <v>40</v>
      </c>
      <c r="AI18" s="1138" t="s">
        <v>56</v>
      </c>
      <c r="AJ18" s="1138"/>
      <c r="AK18" s="1139"/>
      <c r="AL18" s="1147" t="s">
        <v>40</v>
      </c>
      <c r="AM18" s="1138" t="s">
        <v>56</v>
      </c>
      <c r="AN18" s="1138"/>
      <c r="AO18" s="1139"/>
    </row>
    <row r="19" spans="2:50" s="78" customFormat="1" ht="77.25" customHeight="1" thickBot="1">
      <c r="B19" s="1107"/>
      <c r="C19" s="1085"/>
      <c r="D19" s="1085"/>
      <c r="E19" s="1085"/>
      <c r="F19" s="1086"/>
      <c r="G19" s="1091"/>
      <c r="H19" s="1092"/>
      <c r="I19" s="1092"/>
      <c r="J19" s="1092"/>
      <c r="K19" s="1092"/>
      <c r="L19" s="1092"/>
      <c r="M19" s="1092"/>
      <c r="N19" s="1092"/>
      <c r="O19" s="1066"/>
      <c r="P19" s="1137"/>
      <c r="Q19" s="1122"/>
      <c r="R19" s="79" t="s">
        <v>57</v>
      </c>
      <c r="S19" s="80" t="s">
        <v>58</v>
      </c>
      <c r="T19" s="79" t="s">
        <v>57</v>
      </c>
      <c r="U19" s="80" t="s">
        <v>58</v>
      </c>
      <c r="V19" s="79" t="s">
        <v>57</v>
      </c>
      <c r="W19" s="80" t="s">
        <v>58</v>
      </c>
      <c r="X19" s="1104"/>
      <c r="Y19" s="1069"/>
      <c r="Z19" s="1021"/>
      <c r="AA19" s="1039"/>
      <c r="AB19" s="1039"/>
      <c r="AC19" s="1101"/>
      <c r="AD19" s="1101"/>
      <c r="AE19" s="1039"/>
      <c r="AF19" s="1039"/>
      <c r="AG19" s="1042"/>
      <c r="AH19" s="1144"/>
      <c r="AI19" s="81" t="s">
        <v>59</v>
      </c>
      <c r="AJ19" s="81" t="s">
        <v>60</v>
      </c>
      <c r="AK19" s="82" t="s">
        <v>61</v>
      </c>
      <c r="AL19" s="1148"/>
      <c r="AM19" s="81" t="s">
        <v>59</v>
      </c>
      <c r="AN19" s="81" t="s">
        <v>60</v>
      </c>
      <c r="AO19" s="82" t="s">
        <v>61</v>
      </c>
    </row>
    <row r="20" spans="2:50" s="78" customFormat="1" ht="30.75" customHeight="1" thickTop="1" thickBot="1">
      <c r="B20" s="83">
        <v>1</v>
      </c>
      <c r="C20" s="1028">
        <v>2</v>
      </c>
      <c r="D20" s="1028"/>
      <c r="E20" s="1028"/>
      <c r="F20" s="1029"/>
      <c r="G20" s="848">
        <v>3</v>
      </c>
      <c r="H20" s="1030"/>
      <c r="I20" s="1030"/>
      <c r="J20" s="1030"/>
      <c r="K20" s="1030"/>
      <c r="L20" s="1030"/>
      <c r="M20" s="1030"/>
      <c r="N20" s="1030"/>
      <c r="O20" s="84">
        <v>4</v>
      </c>
      <c r="P20" s="84">
        <v>5</v>
      </c>
      <c r="Q20" s="84">
        <v>6</v>
      </c>
      <c r="R20" s="84">
        <v>7</v>
      </c>
      <c r="S20" s="84">
        <v>8</v>
      </c>
      <c r="T20" s="84">
        <v>9</v>
      </c>
      <c r="U20" s="84">
        <v>10</v>
      </c>
      <c r="V20" s="84">
        <v>11</v>
      </c>
      <c r="W20" s="84">
        <v>12</v>
      </c>
      <c r="X20" s="84">
        <v>13</v>
      </c>
      <c r="Y20" s="84">
        <v>14</v>
      </c>
      <c r="Z20" s="84">
        <v>15</v>
      </c>
      <c r="AA20" s="84">
        <v>16</v>
      </c>
      <c r="AB20" s="85">
        <v>17</v>
      </c>
      <c r="AC20" s="84">
        <v>18</v>
      </c>
      <c r="AD20" s="84">
        <v>19</v>
      </c>
      <c r="AE20" s="84">
        <v>20</v>
      </c>
      <c r="AF20" s="84">
        <v>21</v>
      </c>
      <c r="AG20" s="84">
        <v>22</v>
      </c>
      <c r="AH20" s="86">
        <v>23</v>
      </c>
      <c r="AI20" s="86">
        <v>24</v>
      </c>
      <c r="AJ20" s="86">
        <v>25</v>
      </c>
      <c r="AK20" s="86">
        <v>26</v>
      </c>
      <c r="AL20" s="86">
        <v>27</v>
      </c>
      <c r="AM20" s="86">
        <v>28</v>
      </c>
      <c r="AN20" s="86">
        <v>29</v>
      </c>
      <c r="AO20" s="87">
        <v>30</v>
      </c>
    </row>
    <row r="21" spans="2:50" s="89" customFormat="1" ht="36.75" customHeight="1" thickBot="1">
      <c r="B21" s="1056" t="s">
        <v>62</v>
      </c>
      <c r="C21" s="1057"/>
      <c r="D21" s="1057"/>
      <c r="E21" s="1057"/>
      <c r="F21" s="1057"/>
      <c r="G21" s="1057"/>
      <c r="H21" s="1057"/>
      <c r="I21" s="1057"/>
      <c r="J21" s="1057"/>
      <c r="K21" s="1057"/>
      <c r="L21" s="1057"/>
      <c r="M21" s="1057"/>
      <c r="N21" s="1057"/>
      <c r="O21" s="1057"/>
      <c r="P21" s="1057"/>
      <c r="Q21" s="1057"/>
      <c r="R21" s="1057"/>
      <c r="S21" s="1057"/>
      <c r="T21" s="1057"/>
      <c r="U21" s="1057"/>
      <c r="V21" s="1057"/>
      <c r="W21" s="1057"/>
      <c r="X21" s="1057"/>
      <c r="Y21" s="1057"/>
      <c r="Z21" s="1057"/>
      <c r="AA21" s="1057"/>
      <c r="AB21" s="1057"/>
      <c r="AC21" s="1057"/>
      <c r="AD21" s="1057"/>
      <c r="AE21" s="1057"/>
      <c r="AF21" s="1057"/>
      <c r="AG21" s="1057"/>
      <c r="AH21" s="1057"/>
      <c r="AI21" s="1057"/>
      <c r="AJ21" s="1057"/>
      <c r="AK21" s="1057"/>
      <c r="AL21" s="1057"/>
      <c r="AM21" s="1057"/>
      <c r="AN21" s="1057"/>
      <c r="AO21" s="1111"/>
      <c r="AP21" s="88"/>
      <c r="AQ21" s="88"/>
      <c r="AR21" s="88"/>
      <c r="AS21" s="88"/>
      <c r="AT21" s="88"/>
    </row>
    <row r="22" spans="2:50" s="91" customFormat="1" ht="35.25" customHeight="1" thickBot="1">
      <c r="B22" s="984" t="s">
        <v>63</v>
      </c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  <c r="X22" s="985"/>
      <c r="Y22" s="985"/>
      <c r="Z22" s="985"/>
      <c r="AA22" s="985"/>
      <c r="AB22" s="985"/>
      <c r="AC22" s="985"/>
      <c r="AD22" s="985"/>
      <c r="AE22" s="985"/>
      <c r="AF22" s="985"/>
      <c r="AG22" s="985"/>
      <c r="AH22" s="985"/>
      <c r="AI22" s="985"/>
      <c r="AJ22" s="985"/>
      <c r="AK22" s="985"/>
      <c r="AL22" s="985"/>
      <c r="AM22" s="985"/>
      <c r="AN22" s="985"/>
      <c r="AO22" s="986"/>
      <c r="AP22" s="90"/>
      <c r="AQ22" s="90"/>
      <c r="AR22" s="90"/>
      <c r="AS22" s="90"/>
      <c r="AT22" s="90"/>
      <c r="AV22" s="92"/>
      <c r="AW22" s="92"/>
      <c r="AX22" s="92"/>
    </row>
    <row r="23" spans="2:50" ht="68.45" customHeight="1">
      <c r="B23" s="93">
        <v>1</v>
      </c>
      <c r="C23" s="1031" t="s">
        <v>204</v>
      </c>
      <c r="D23" s="1032"/>
      <c r="E23" s="1032"/>
      <c r="F23" s="1033"/>
      <c r="G23" s="1034" t="s">
        <v>207</v>
      </c>
      <c r="H23" s="1035"/>
      <c r="I23" s="1035"/>
      <c r="J23" s="1035"/>
      <c r="K23" s="1035"/>
      <c r="L23" s="1035"/>
      <c r="M23" s="1035"/>
      <c r="N23" s="1036"/>
      <c r="O23" s="94">
        <v>1</v>
      </c>
      <c r="P23" s="95">
        <f>O23*30</f>
        <v>30</v>
      </c>
      <c r="Q23" s="96">
        <v>18</v>
      </c>
      <c r="R23" s="97">
        <v>12</v>
      </c>
      <c r="S23" s="98">
        <f>CEILING(R23/30*AR15,2)</f>
        <v>0</v>
      </c>
      <c r="T23" s="98">
        <v>6</v>
      </c>
      <c r="U23" s="98">
        <f>CEILING(T23/15*$AR$19,2)</f>
        <v>0</v>
      </c>
      <c r="V23" s="98"/>
      <c r="W23" s="98">
        <f>CEILING(V23/15*$AR$19,2)</f>
        <v>0</v>
      </c>
      <c r="X23" s="99"/>
      <c r="Y23" s="100">
        <f>P23-Q23</f>
        <v>12</v>
      </c>
      <c r="Z23" s="101"/>
      <c r="AA23" s="102">
        <v>0</v>
      </c>
      <c r="AB23" s="102">
        <v>0</v>
      </c>
      <c r="AC23" s="102"/>
      <c r="AD23" s="102"/>
      <c r="AE23" s="102"/>
      <c r="AF23" s="102"/>
      <c r="AG23" s="103"/>
      <c r="AH23" s="104">
        <f>AI23+AJ23+AK23</f>
        <v>1</v>
      </c>
      <c r="AI23" s="102">
        <v>0.7</v>
      </c>
      <c r="AJ23" s="102">
        <v>0.3</v>
      </c>
      <c r="AK23" s="103"/>
      <c r="AL23" s="105"/>
      <c r="AM23" s="106"/>
      <c r="AN23" s="106"/>
      <c r="AO23" s="107"/>
    </row>
    <row r="24" spans="2:50" ht="68.099999999999994" customHeight="1">
      <c r="B24" s="108">
        <v>2</v>
      </c>
      <c r="C24" s="1123" t="s">
        <v>206</v>
      </c>
      <c r="D24" s="1124"/>
      <c r="E24" s="1124"/>
      <c r="F24" s="1125"/>
      <c r="G24" s="1126" t="s">
        <v>27</v>
      </c>
      <c r="H24" s="1127"/>
      <c r="I24" s="1127"/>
      <c r="J24" s="1127"/>
      <c r="K24" s="1127"/>
      <c r="L24" s="1127"/>
      <c r="M24" s="1127"/>
      <c r="N24" s="1128"/>
      <c r="O24" s="109">
        <v>2</v>
      </c>
      <c r="P24" s="110">
        <f>O24*30</f>
        <v>60</v>
      </c>
      <c r="Q24" s="111">
        <v>36</v>
      </c>
      <c r="R24" s="112">
        <v>24</v>
      </c>
      <c r="S24" s="112"/>
      <c r="T24" s="112">
        <v>12</v>
      </c>
      <c r="U24" s="112"/>
      <c r="V24" s="112"/>
      <c r="W24" s="112"/>
      <c r="X24" s="113"/>
      <c r="Y24" s="114">
        <v>24</v>
      </c>
      <c r="Z24" s="111"/>
      <c r="AA24" s="112">
        <v>1</v>
      </c>
      <c r="AB24" s="112">
        <v>1</v>
      </c>
      <c r="AC24" s="112"/>
      <c r="AD24" s="112"/>
      <c r="AE24" s="112"/>
      <c r="AF24" s="112"/>
      <c r="AG24" s="113"/>
      <c r="AH24" s="115">
        <f>SUM(AI24:AK24)</f>
        <v>2</v>
      </c>
      <c r="AI24" s="116">
        <v>1.3</v>
      </c>
      <c r="AJ24" s="116">
        <v>0.7</v>
      </c>
      <c r="AK24" s="113"/>
      <c r="AL24" s="117"/>
      <c r="AM24" s="118"/>
      <c r="AN24" s="118"/>
      <c r="AO24" s="119"/>
    </row>
    <row r="25" spans="2:50" ht="50.1" customHeight="1">
      <c r="B25" s="120">
        <v>3</v>
      </c>
      <c r="C25" s="1108" t="s">
        <v>64</v>
      </c>
      <c r="D25" s="1109"/>
      <c r="E25" s="1109"/>
      <c r="F25" s="1110"/>
      <c r="G25" s="948" t="s">
        <v>65</v>
      </c>
      <c r="H25" s="965"/>
      <c r="I25" s="965"/>
      <c r="J25" s="965"/>
      <c r="K25" s="965"/>
      <c r="L25" s="965"/>
      <c r="M25" s="965"/>
      <c r="N25" s="1063"/>
      <c r="O25" s="121">
        <v>2</v>
      </c>
      <c r="P25" s="122">
        <f>O25*30</f>
        <v>60</v>
      </c>
      <c r="Q25" s="123">
        <f>R25+T25+V25</f>
        <v>36</v>
      </c>
      <c r="R25" s="124">
        <v>18</v>
      </c>
      <c r="S25" s="125">
        <f>CEILING(R25/30*$AR$20,2)</f>
        <v>0</v>
      </c>
      <c r="T25" s="125">
        <v>18</v>
      </c>
      <c r="U25" s="125">
        <f>CEILING(T25/15*$AR$20,2)</f>
        <v>0</v>
      </c>
      <c r="V25" s="125"/>
      <c r="W25" s="125"/>
      <c r="X25" s="126"/>
      <c r="Y25" s="127">
        <f>P25-Q25</f>
        <v>24</v>
      </c>
      <c r="Z25" s="128"/>
      <c r="AA25" s="129">
        <v>1</v>
      </c>
      <c r="AB25" s="129">
        <v>1</v>
      </c>
      <c r="AC25" s="129"/>
      <c r="AD25" s="129"/>
      <c r="AE25" s="129"/>
      <c r="AF25" s="129"/>
      <c r="AG25" s="130"/>
      <c r="AH25" s="131">
        <f>AI25+AJ25+AK25</f>
        <v>2</v>
      </c>
      <c r="AI25" s="129">
        <v>1</v>
      </c>
      <c r="AJ25" s="129">
        <v>1</v>
      </c>
      <c r="AK25" s="130"/>
      <c r="AL25" s="131">
        <f>AM25+AN25+AO25</f>
        <v>0</v>
      </c>
      <c r="AM25" s="132"/>
      <c r="AN25" s="132"/>
      <c r="AO25" s="133"/>
    </row>
    <row r="26" spans="2:50" ht="75" customHeight="1">
      <c r="B26" s="120">
        <v>4</v>
      </c>
      <c r="C26" s="1060" t="s">
        <v>215</v>
      </c>
      <c r="D26" s="1061"/>
      <c r="E26" s="1061"/>
      <c r="F26" s="1062"/>
      <c r="G26" s="948" t="s">
        <v>66</v>
      </c>
      <c r="H26" s="965"/>
      <c r="I26" s="965"/>
      <c r="J26" s="965"/>
      <c r="K26" s="965"/>
      <c r="L26" s="965"/>
      <c r="M26" s="965"/>
      <c r="N26" s="1063"/>
      <c r="O26" s="121">
        <v>3</v>
      </c>
      <c r="P26" s="122">
        <f>O26*30</f>
        <v>90</v>
      </c>
      <c r="Q26" s="123">
        <f>R26+T26+V26</f>
        <v>72</v>
      </c>
      <c r="R26" s="124"/>
      <c r="S26" s="125">
        <f>CEILING(R26/30*$AR$20,2)</f>
        <v>0</v>
      </c>
      <c r="T26" s="125">
        <v>72</v>
      </c>
      <c r="U26" s="125">
        <f>CEILING(T26/15*$AR$20,2)</f>
        <v>0</v>
      </c>
      <c r="V26" s="125"/>
      <c r="W26" s="125"/>
      <c r="X26" s="126"/>
      <c r="Y26" s="127">
        <f>P26-Q26</f>
        <v>18</v>
      </c>
      <c r="Z26" s="128"/>
      <c r="AA26" s="129">
        <v>2</v>
      </c>
      <c r="AB26" s="129">
        <v>1</v>
      </c>
      <c r="AC26" s="129"/>
      <c r="AD26" s="129"/>
      <c r="AE26" s="129"/>
      <c r="AF26" s="129"/>
      <c r="AG26" s="130">
        <v>1</v>
      </c>
      <c r="AH26" s="131">
        <f>AI26+AJ26+AK26</f>
        <v>2</v>
      </c>
      <c r="AI26" s="129"/>
      <c r="AJ26" s="129">
        <v>2</v>
      </c>
      <c r="AK26" s="130"/>
      <c r="AL26" s="131">
        <f>AM26+AN26+AO26</f>
        <v>2</v>
      </c>
      <c r="AM26" s="129"/>
      <c r="AN26" s="129">
        <v>2</v>
      </c>
      <c r="AO26" s="133"/>
    </row>
    <row r="27" spans="2:50" ht="50.1" customHeight="1" thickBot="1">
      <c r="B27" s="134">
        <v>5</v>
      </c>
      <c r="C27" s="1022" t="s">
        <v>67</v>
      </c>
      <c r="D27" s="1023"/>
      <c r="E27" s="1023"/>
      <c r="F27" s="1024"/>
      <c r="G27" s="1025" t="s">
        <v>68</v>
      </c>
      <c r="H27" s="1026"/>
      <c r="I27" s="1026"/>
      <c r="J27" s="1026"/>
      <c r="K27" s="1026"/>
      <c r="L27" s="1026"/>
      <c r="M27" s="1026"/>
      <c r="N27" s="1027"/>
      <c r="O27" s="135">
        <v>3</v>
      </c>
      <c r="P27" s="136">
        <f>O27*30</f>
        <v>90</v>
      </c>
      <c r="Q27" s="137">
        <f>R27+T27+V27</f>
        <v>54</v>
      </c>
      <c r="R27" s="138">
        <v>18</v>
      </c>
      <c r="S27" s="139">
        <f>CEILING(R27/30*$AR$20,2)</f>
        <v>0</v>
      </c>
      <c r="T27" s="139">
        <v>36</v>
      </c>
      <c r="U27" s="139">
        <f>CEILING(T27/15*$AR$20,2)</f>
        <v>0</v>
      </c>
      <c r="V27" s="139"/>
      <c r="W27" s="139"/>
      <c r="X27" s="140"/>
      <c r="Y27" s="141">
        <f>P27-Q27</f>
        <v>36</v>
      </c>
      <c r="Z27" s="142"/>
      <c r="AA27" s="143">
        <v>2</v>
      </c>
      <c r="AB27" s="143">
        <v>2</v>
      </c>
      <c r="AC27" s="143"/>
      <c r="AD27" s="143"/>
      <c r="AE27" s="143"/>
      <c r="AF27" s="143"/>
      <c r="AG27" s="144"/>
      <c r="AH27" s="145">
        <f>AI27+AJ27+AK27</f>
        <v>0</v>
      </c>
      <c r="AI27" s="143"/>
      <c r="AJ27" s="143"/>
      <c r="AK27" s="144"/>
      <c r="AL27" s="145">
        <f>AM27+AN27+AO27</f>
        <v>3</v>
      </c>
      <c r="AM27" s="143">
        <v>1</v>
      </c>
      <c r="AN27" s="143">
        <v>2</v>
      </c>
      <c r="AO27" s="146"/>
    </row>
    <row r="28" spans="2:50" s="161" customFormat="1" ht="45" customHeight="1" thickBot="1">
      <c r="B28" s="147"/>
      <c r="C28" s="1052"/>
      <c r="D28" s="1052"/>
      <c r="E28" s="1052"/>
      <c r="F28" s="1052"/>
      <c r="G28" s="1052"/>
      <c r="H28" s="1052"/>
      <c r="I28" s="1052"/>
      <c r="J28" s="1052"/>
      <c r="K28" s="1052"/>
      <c r="L28" s="1052"/>
      <c r="M28" s="1052"/>
      <c r="N28" s="1053"/>
      <c r="O28" s="148">
        <f t="shared" ref="O28:Y28" si="0">SUM(O23:O27)</f>
        <v>11</v>
      </c>
      <c r="P28" s="149">
        <f t="shared" si="0"/>
        <v>330</v>
      </c>
      <c r="Q28" s="148">
        <f t="shared" si="0"/>
        <v>216</v>
      </c>
      <c r="R28" s="150">
        <f t="shared" si="0"/>
        <v>72</v>
      </c>
      <c r="S28" s="150">
        <f t="shared" si="0"/>
        <v>0</v>
      </c>
      <c r="T28" s="150">
        <f t="shared" si="0"/>
        <v>144</v>
      </c>
      <c r="U28" s="150">
        <f t="shared" si="0"/>
        <v>0</v>
      </c>
      <c r="V28" s="150">
        <f t="shared" si="0"/>
        <v>0</v>
      </c>
      <c r="W28" s="150">
        <f t="shared" si="0"/>
        <v>0</v>
      </c>
      <c r="X28" s="151">
        <f t="shared" si="0"/>
        <v>0</v>
      </c>
      <c r="Y28" s="152">
        <f t="shared" si="0"/>
        <v>114</v>
      </c>
      <c r="Z28" s="153"/>
      <c r="AA28" s="154">
        <v>4</v>
      </c>
      <c r="AB28" s="154">
        <v>4</v>
      </c>
      <c r="AC28" s="154"/>
      <c r="AD28" s="154">
        <f t="shared" ref="AD28:AO28" si="1">SUM(AD23:AD27)</f>
        <v>0</v>
      </c>
      <c r="AE28" s="154">
        <f t="shared" si="1"/>
        <v>0</v>
      </c>
      <c r="AF28" s="154">
        <f t="shared" si="1"/>
        <v>0</v>
      </c>
      <c r="AG28" s="155">
        <f t="shared" si="1"/>
        <v>1</v>
      </c>
      <c r="AH28" s="156">
        <f t="shared" si="1"/>
        <v>7</v>
      </c>
      <c r="AI28" s="154">
        <f t="shared" si="1"/>
        <v>3</v>
      </c>
      <c r="AJ28" s="154">
        <f t="shared" si="1"/>
        <v>4</v>
      </c>
      <c r="AK28" s="155">
        <f t="shared" si="1"/>
        <v>0</v>
      </c>
      <c r="AL28" s="156">
        <f t="shared" si="1"/>
        <v>5</v>
      </c>
      <c r="AM28" s="154">
        <f t="shared" si="1"/>
        <v>1</v>
      </c>
      <c r="AN28" s="154">
        <f t="shared" si="1"/>
        <v>4</v>
      </c>
      <c r="AO28" s="155">
        <f t="shared" si="1"/>
        <v>0</v>
      </c>
      <c r="AP28" s="157"/>
      <c r="AQ28" s="158"/>
      <c r="AR28" s="159"/>
      <c r="AS28" s="160"/>
      <c r="AT28" s="160"/>
    </row>
    <row r="29" spans="2:50" s="161" customFormat="1" ht="35.25" customHeight="1" thickBot="1">
      <c r="B29" s="162"/>
      <c r="C29" s="1054" t="s">
        <v>69</v>
      </c>
      <c r="D29" s="985"/>
      <c r="E29" s="985"/>
      <c r="F29" s="985"/>
      <c r="G29" s="985"/>
      <c r="H29" s="985"/>
      <c r="I29" s="985"/>
      <c r="J29" s="985"/>
      <c r="K29" s="985"/>
      <c r="L29" s="985"/>
      <c r="M29" s="985"/>
      <c r="N29" s="985"/>
      <c r="O29" s="988"/>
      <c r="P29" s="988"/>
      <c r="Q29" s="988"/>
      <c r="R29" s="988"/>
      <c r="S29" s="988"/>
      <c r="T29" s="988"/>
      <c r="U29" s="988"/>
      <c r="V29" s="988"/>
      <c r="W29" s="988"/>
      <c r="X29" s="988"/>
      <c r="Y29" s="988"/>
      <c r="Z29" s="1055"/>
      <c r="AA29" s="1055"/>
      <c r="AB29" s="1055"/>
      <c r="AC29" s="1055"/>
      <c r="AD29" s="1055"/>
      <c r="AE29" s="1055"/>
      <c r="AF29" s="1055"/>
      <c r="AG29" s="1055"/>
      <c r="AH29" s="988"/>
      <c r="AI29" s="988"/>
      <c r="AJ29" s="988"/>
      <c r="AK29" s="988"/>
      <c r="AL29" s="988"/>
      <c r="AM29" s="988"/>
      <c r="AN29" s="988"/>
      <c r="AO29" s="989"/>
      <c r="AP29" s="90"/>
      <c r="AR29" s="163"/>
      <c r="AS29" s="160"/>
      <c r="AT29" s="160"/>
    </row>
    <row r="30" spans="2:50" ht="39.950000000000003" customHeight="1">
      <c r="B30" s="164">
        <v>6</v>
      </c>
      <c r="C30" s="1043" t="s">
        <v>70</v>
      </c>
      <c r="D30" s="1032"/>
      <c r="E30" s="1044"/>
      <c r="F30" s="1045"/>
      <c r="G30" s="1034" t="s">
        <v>27</v>
      </c>
      <c r="H30" s="1046"/>
      <c r="I30" s="1046"/>
      <c r="J30" s="1046"/>
      <c r="K30" s="1046"/>
      <c r="L30" s="1046"/>
      <c r="M30" s="1046"/>
      <c r="N30" s="1047"/>
      <c r="O30" s="165">
        <v>6</v>
      </c>
      <c r="P30" s="166">
        <f>O30*30</f>
        <v>180</v>
      </c>
      <c r="Q30" s="96">
        <f>R30+T30+V30</f>
        <v>72</v>
      </c>
      <c r="R30" s="97">
        <v>54</v>
      </c>
      <c r="S30" s="97"/>
      <c r="T30" s="97">
        <v>18</v>
      </c>
      <c r="U30" s="97"/>
      <c r="V30" s="97"/>
      <c r="W30" s="95"/>
      <c r="X30" s="99"/>
      <c r="Y30" s="167">
        <f>P30-Q30</f>
        <v>108</v>
      </c>
      <c r="Z30" s="101">
        <v>1</v>
      </c>
      <c r="AA30" s="102"/>
      <c r="AB30" s="102">
        <v>1</v>
      </c>
      <c r="AC30" s="102"/>
      <c r="AD30" s="102"/>
      <c r="AE30" s="102"/>
      <c r="AF30" s="102"/>
      <c r="AG30" s="103"/>
      <c r="AH30" s="168">
        <f>SUM(AI30:AK30)</f>
        <v>4</v>
      </c>
      <c r="AI30" s="169">
        <v>3</v>
      </c>
      <c r="AJ30" s="169">
        <v>1</v>
      </c>
      <c r="AK30" s="170"/>
      <c r="AL30" s="171">
        <f>SUM(AM30:AO30)</f>
        <v>0</v>
      </c>
      <c r="AM30" s="172"/>
      <c r="AN30" s="172"/>
      <c r="AO30" s="173"/>
    </row>
    <row r="31" spans="2:50" ht="39.950000000000003" customHeight="1">
      <c r="B31" s="164">
        <v>7</v>
      </c>
      <c r="C31" s="1012" t="s">
        <v>71</v>
      </c>
      <c r="D31" s="1013"/>
      <c r="E31" s="1014"/>
      <c r="F31" s="1015"/>
      <c r="G31" s="948" t="s">
        <v>27</v>
      </c>
      <c r="H31" s="1010"/>
      <c r="I31" s="1010"/>
      <c r="J31" s="1010"/>
      <c r="K31" s="1010"/>
      <c r="L31" s="1010"/>
      <c r="M31" s="1010"/>
      <c r="N31" s="1011"/>
      <c r="O31" s="165">
        <v>1.5</v>
      </c>
      <c r="P31" s="166">
        <f>O31*30</f>
        <v>45</v>
      </c>
      <c r="Q31" s="174">
        <f>R31+T31+V31</f>
        <v>0</v>
      </c>
      <c r="R31" s="175"/>
      <c r="S31" s="175"/>
      <c r="T31" s="175"/>
      <c r="U31" s="175"/>
      <c r="V31" s="175"/>
      <c r="W31" s="166"/>
      <c r="X31" s="176"/>
      <c r="Y31" s="167">
        <f>P31-Q31</f>
        <v>45</v>
      </c>
      <c r="Z31" s="128"/>
      <c r="AA31" s="129">
        <v>2</v>
      </c>
      <c r="AB31" s="129"/>
      <c r="AC31" s="129">
        <v>2</v>
      </c>
      <c r="AD31" s="129"/>
      <c r="AE31" s="129"/>
      <c r="AF31" s="129"/>
      <c r="AG31" s="130"/>
      <c r="AH31" s="168">
        <f>SUM(AI31:AK31)</f>
        <v>0</v>
      </c>
      <c r="AI31" s="169"/>
      <c r="AJ31" s="169"/>
      <c r="AK31" s="170"/>
      <c r="AL31" s="171">
        <f>SUM(AM31:AO31)</f>
        <v>0</v>
      </c>
      <c r="AM31" s="172"/>
      <c r="AN31" s="172"/>
      <c r="AO31" s="173"/>
    </row>
    <row r="32" spans="2:50" ht="51.75" customHeight="1">
      <c r="B32" s="164">
        <v>8</v>
      </c>
      <c r="C32" s="958" t="s">
        <v>72</v>
      </c>
      <c r="D32" s="959"/>
      <c r="E32" s="959"/>
      <c r="F32" s="960"/>
      <c r="G32" s="948" t="s">
        <v>27</v>
      </c>
      <c r="H32" s="1010"/>
      <c r="I32" s="1010"/>
      <c r="J32" s="1010"/>
      <c r="K32" s="1010"/>
      <c r="L32" s="1010"/>
      <c r="M32" s="1010"/>
      <c r="N32" s="1011"/>
      <c r="O32" s="165">
        <v>5</v>
      </c>
      <c r="P32" s="166">
        <f>O32*30</f>
        <v>150</v>
      </c>
      <c r="Q32" s="174">
        <f>R32+T32+V32</f>
        <v>54</v>
      </c>
      <c r="R32" s="175">
        <v>36</v>
      </c>
      <c r="S32" s="175"/>
      <c r="T32" s="175">
        <v>18</v>
      </c>
      <c r="U32" s="175"/>
      <c r="V32" s="175"/>
      <c r="W32" s="166"/>
      <c r="X32" s="176"/>
      <c r="Y32" s="167">
        <f>P32-Q32</f>
        <v>96</v>
      </c>
      <c r="Z32" s="128">
        <v>1</v>
      </c>
      <c r="AA32" s="129"/>
      <c r="AB32" s="129">
        <v>1</v>
      </c>
      <c r="AC32" s="129"/>
      <c r="AD32" s="129"/>
      <c r="AE32" s="129"/>
      <c r="AF32" s="129"/>
      <c r="AG32" s="130"/>
      <c r="AH32" s="168">
        <f>SUM(AI32:AK32)</f>
        <v>3</v>
      </c>
      <c r="AI32" s="169">
        <v>2</v>
      </c>
      <c r="AJ32" s="169">
        <v>1</v>
      </c>
      <c r="AK32" s="170"/>
      <c r="AL32" s="171">
        <f>SUM(AM32:AO32)</f>
        <v>0</v>
      </c>
      <c r="AM32" s="172"/>
      <c r="AN32" s="172"/>
      <c r="AO32" s="173"/>
    </row>
    <row r="33" spans="2:50" ht="39.950000000000003" customHeight="1">
      <c r="B33" s="164">
        <v>9</v>
      </c>
      <c r="C33" s="1012" t="s">
        <v>73</v>
      </c>
      <c r="D33" s="1013"/>
      <c r="E33" s="1014"/>
      <c r="F33" s="1015"/>
      <c r="G33" s="948" t="s">
        <v>27</v>
      </c>
      <c r="H33" s="1010"/>
      <c r="I33" s="1010"/>
      <c r="J33" s="1010"/>
      <c r="K33" s="1010"/>
      <c r="L33" s="1010"/>
      <c r="M33" s="1010"/>
      <c r="N33" s="1011"/>
      <c r="O33" s="165">
        <v>6</v>
      </c>
      <c r="P33" s="166">
        <f>O33*30</f>
        <v>180</v>
      </c>
      <c r="Q33" s="174">
        <f>R33+T33+V33</f>
        <v>90</v>
      </c>
      <c r="R33" s="175">
        <v>54</v>
      </c>
      <c r="S33" s="175"/>
      <c r="T33" s="175">
        <v>18</v>
      </c>
      <c r="U33" s="175"/>
      <c r="V33" s="175">
        <v>18</v>
      </c>
      <c r="W33" s="166"/>
      <c r="X33" s="176"/>
      <c r="Y33" s="167">
        <f>P33-Q33</f>
        <v>90</v>
      </c>
      <c r="Z33" s="128">
        <v>1</v>
      </c>
      <c r="AA33" s="129"/>
      <c r="AB33" s="129">
        <v>1</v>
      </c>
      <c r="AC33" s="129"/>
      <c r="AD33" s="129"/>
      <c r="AE33" s="129"/>
      <c r="AF33" s="129"/>
      <c r="AG33" s="130"/>
      <c r="AH33" s="168">
        <f>SUM(AI33:AK33)</f>
        <v>5</v>
      </c>
      <c r="AI33" s="169">
        <v>3</v>
      </c>
      <c r="AJ33" s="169">
        <v>1</v>
      </c>
      <c r="AK33" s="170">
        <v>1</v>
      </c>
      <c r="AL33" s="171">
        <f>SUM(AM33:AO33)</f>
        <v>0</v>
      </c>
      <c r="AM33" s="172"/>
      <c r="AN33" s="172"/>
      <c r="AO33" s="173"/>
    </row>
    <row r="34" spans="2:50" ht="39.950000000000003" customHeight="1" thickBot="1">
      <c r="B34" s="177">
        <v>10</v>
      </c>
      <c r="C34" s="997" t="s">
        <v>74</v>
      </c>
      <c r="D34" s="998"/>
      <c r="E34" s="999"/>
      <c r="F34" s="1000"/>
      <c r="G34" s="978" t="s">
        <v>27</v>
      </c>
      <c r="H34" s="1001"/>
      <c r="I34" s="1001"/>
      <c r="J34" s="1001"/>
      <c r="K34" s="1001"/>
      <c r="L34" s="1001"/>
      <c r="M34" s="1001"/>
      <c r="N34" s="1002"/>
      <c r="O34" s="165">
        <v>4.5</v>
      </c>
      <c r="P34" s="166">
        <f>O34*30</f>
        <v>135</v>
      </c>
      <c r="Q34" s="174">
        <f>R34+T34+V34</f>
        <v>54</v>
      </c>
      <c r="R34" s="175">
        <v>36</v>
      </c>
      <c r="S34" s="175"/>
      <c r="T34" s="175">
        <v>18</v>
      </c>
      <c r="U34" s="175"/>
      <c r="V34" s="175"/>
      <c r="W34" s="166"/>
      <c r="X34" s="176"/>
      <c r="Y34" s="167">
        <f>P34-Q34</f>
        <v>81</v>
      </c>
      <c r="Z34" s="128"/>
      <c r="AA34" s="129">
        <v>1</v>
      </c>
      <c r="AB34" s="129">
        <v>1</v>
      </c>
      <c r="AC34" s="129"/>
      <c r="AD34" s="129"/>
      <c r="AE34" s="129"/>
      <c r="AF34" s="129"/>
      <c r="AG34" s="130"/>
      <c r="AH34" s="168">
        <f>SUM(AI34:AK34)</f>
        <v>3</v>
      </c>
      <c r="AI34" s="169">
        <v>2</v>
      </c>
      <c r="AJ34" s="169">
        <v>1</v>
      </c>
      <c r="AK34" s="170"/>
      <c r="AL34" s="171">
        <f>SUM(AM34:AO34)</f>
        <v>0</v>
      </c>
      <c r="AM34" s="172"/>
      <c r="AN34" s="172"/>
      <c r="AO34" s="173"/>
    </row>
    <row r="35" spans="2:50" ht="39.950000000000003" customHeight="1" thickBot="1">
      <c r="B35" s="1003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5"/>
      <c r="O35" s="148">
        <f t="shared" ref="O35:Y35" si="2">SUM(O30:O34)</f>
        <v>23</v>
      </c>
      <c r="P35" s="149">
        <f t="shared" si="2"/>
        <v>690</v>
      </c>
      <c r="Q35" s="148">
        <f t="shared" si="2"/>
        <v>270</v>
      </c>
      <c r="R35" s="150">
        <f t="shared" si="2"/>
        <v>180</v>
      </c>
      <c r="S35" s="150">
        <f t="shared" si="2"/>
        <v>0</v>
      </c>
      <c r="T35" s="150">
        <f t="shared" si="2"/>
        <v>72</v>
      </c>
      <c r="U35" s="150">
        <f t="shared" si="2"/>
        <v>0</v>
      </c>
      <c r="V35" s="150">
        <f t="shared" si="2"/>
        <v>18</v>
      </c>
      <c r="W35" s="150">
        <f t="shared" si="2"/>
        <v>0</v>
      </c>
      <c r="X35" s="151">
        <f t="shared" si="2"/>
        <v>0</v>
      </c>
      <c r="Y35" s="178">
        <f t="shared" si="2"/>
        <v>420</v>
      </c>
      <c r="Z35" s="156">
        <v>3</v>
      </c>
      <c r="AA35" s="154">
        <v>2</v>
      </c>
      <c r="AB35" s="154">
        <v>4</v>
      </c>
      <c r="AC35" s="154">
        <v>1</v>
      </c>
      <c r="AD35" s="154"/>
      <c r="AE35" s="154"/>
      <c r="AF35" s="154"/>
      <c r="AG35" s="179"/>
      <c r="AH35" s="153">
        <f t="shared" ref="AH35:AO35" si="3">SUM(AH30:AH34)</f>
        <v>15</v>
      </c>
      <c r="AI35" s="154">
        <f t="shared" si="3"/>
        <v>10</v>
      </c>
      <c r="AJ35" s="154">
        <f t="shared" si="3"/>
        <v>4</v>
      </c>
      <c r="AK35" s="155">
        <f t="shared" si="3"/>
        <v>1</v>
      </c>
      <c r="AL35" s="156">
        <f t="shared" si="3"/>
        <v>0</v>
      </c>
      <c r="AM35" s="154">
        <f t="shared" si="3"/>
        <v>0</v>
      </c>
      <c r="AN35" s="154">
        <f t="shared" si="3"/>
        <v>0</v>
      </c>
      <c r="AO35" s="155">
        <f t="shared" si="3"/>
        <v>0</v>
      </c>
    </row>
    <row r="36" spans="2:50" ht="34.5" customHeight="1" thickBot="1">
      <c r="B36" s="1006" t="s">
        <v>75</v>
      </c>
      <c r="C36" s="1007"/>
      <c r="D36" s="1007"/>
      <c r="E36" s="1007"/>
      <c r="F36" s="1007"/>
      <c r="G36" s="1007"/>
      <c r="H36" s="1007"/>
      <c r="I36" s="1007"/>
      <c r="J36" s="1007"/>
      <c r="K36" s="1007"/>
      <c r="L36" s="1007"/>
      <c r="M36" s="1007"/>
      <c r="N36" s="1007"/>
      <c r="O36" s="1008"/>
      <c r="P36" s="1008"/>
      <c r="Q36" s="1008"/>
      <c r="R36" s="1008"/>
      <c r="S36" s="1008"/>
      <c r="T36" s="1008"/>
      <c r="U36" s="1008"/>
      <c r="V36" s="1008"/>
      <c r="W36" s="1008"/>
      <c r="X36" s="1008"/>
      <c r="Y36" s="1008"/>
      <c r="Z36" s="1008"/>
      <c r="AA36" s="1008"/>
      <c r="AB36" s="1008"/>
      <c r="AC36" s="1008"/>
      <c r="AD36" s="1008"/>
      <c r="AE36" s="1008"/>
      <c r="AF36" s="1008"/>
      <c r="AG36" s="1008"/>
      <c r="AH36" s="1008"/>
      <c r="AI36" s="1008"/>
      <c r="AJ36" s="1008"/>
      <c r="AK36" s="1008"/>
      <c r="AL36" s="1008"/>
      <c r="AM36" s="1008"/>
      <c r="AN36" s="1008"/>
      <c r="AO36" s="1009"/>
    </row>
    <row r="37" spans="2:50" ht="62.25" customHeight="1">
      <c r="B37" s="180">
        <v>11</v>
      </c>
      <c r="C37" s="1048" t="s">
        <v>76</v>
      </c>
      <c r="D37" s="1049"/>
      <c r="E37" s="1049"/>
      <c r="F37" s="1049"/>
      <c r="G37" s="1050" t="s">
        <v>27</v>
      </c>
      <c r="H37" s="1050"/>
      <c r="I37" s="1050"/>
      <c r="J37" s="1050"/>
      <c r="K37" s="1050"/>
      <c r="L37" s="1050"/>
      <c r="M37" s="1050"/>
      <c r="N37" s="1051"/>
      <c r="O37" s="181">
        <v>2</v>
      </c>
      <c r="P37" s="182">
        <f>O37*30</f>
        <v>60</v>
      </c>
      <c r="Q37" s="96">
        <f>R37+T37+V37</f>
        <v>27</v>
      </c>
      <c r="R37" s="98">
        <v>9</v>
      </c>
      <c r="S37" s="98"/>
      <c r="T37" s="98">
        <v>18</v>
      </c>
      <c r="U37" s="98"/>
      <c r="V37" s="98"/>
      <c r="W37" s="98"/>
      <c r="X37" s="99"/>
      <c r="Y37" s="100">
        <f>P37-Q37</f>
        <v>33</v>
      </c>
      <c r="Z37" s="101"/>
      <c r="AA37" s="102">
        <v>1</v>
      </c>
      <c r="AB37" s="102"/>
      <c r="AC37" s="102"/>
      <c r="AD37" s="102"/>
      <c r="AE37" s="102"/>
      <c r="AF37" s="102"/>
      <c r="AG37" s="103"/>
      <c r="AH37" s="104">
        <f>SUM(AI37:AK37)</f>
        <v>1.5</v>
      </c>
      <c r="AI37" s="102">
        <v>0.5</v>
      </c>
      <c r="AJ37" s="102">
        <v>1</v>
      </c>
      <c r="AK37" s="183"/>
      <c r="AL37" s="101">
        <f>SUM(AM37:AO37)</f>
        <v>0</v>
      </c>
      <c r="AM37" s="106"/>
      <c r="AN37" s="106"/>
      <c r="AO37" s="107"/>
    </row>
    <row r="38" spans="2:50" ht="75.75" customHeight="1" thickBot="1">
      <c r="B38" s="184">
        <v>12</v>
      </c>
      <c r="C38" s="993" t="s">
        <v>77</v>
      </c>
      <c r="D38" s="994"/>
      <c r="E38" s="994"/>
      <c r="F38" s="994"/>
      <c r="G38" s="995" t="s">
        <v>27</v>
      </c>
      <c r="H38" s="995"/>
      <c r="I38" s="995"/>
      <c r="J38" s="995"/>
      <c r="K38" s="995"/>
      <c r="L38" s="995"/>
      <c r="M38" s="995"/>
      <c r="N38" s="996"/>
      <c r="O38" s="185">
        <v>2</v>
      </c>
      <c r="P38" s="186">
        <f>O38*30</f>
        <v>60</v>
      </c>
      <c r="Q38" s="137">
        <f>R38+T38+V38</f>
        <v>18</v>
      </c>
      <c r="R38" s="139"/>
      <c r="S38" s="139"/>
      <c r="T38" s="139">
        <v>18</v>
      </c>
      <c r="U38" s="139"/>
      <c r="V38" s="139"/>
      <c r="W38" s="139"/>
      <c r="X38" s="140"/>
      <c r="Y38" s="187">
        <f>P38-Q38</f>
        <v>42</v>
      </c>
      <c r="Z38" s="188"/>
      <c r="AA38" s="189">
        <v>2</v>
      </c>
      <c r="AB38" s="189"/>
      <c r="AC38" s="189"/>
      <c r="AD38" s="189"/>
      <c r="AE38" s="189"/>
      <c r="AF38" s="189"/>
      <c r="AG38" s="190">
        <v>2</v>
      </c>
      <c r="AH38" s="191">
        <f>SUM(AI38:AK38)</f>
        <v>0</v>
      </c>
      <c r="AI38" s="189"/>
      <c r="AJ38" s="189"/>
      <c r="AK38" s="192"/>
      <c r="AL38" s="188">
        <f>SUM(AM38:AO38)</f>
        <v>1</v>
      </c>
      <c r="AM38" s="193"/>
      <c r="AN38" s="193">
        <v>1</v>
      </c>
      <c r="AO38" s="194"/>
    </row>
    <row r="39" spans="2:50" ht="39.950000000000003" customHeight="1" thickBot="1">
      <c r="B39" s="1016" t="s">
        <v>78</v>
      </c>
      <c r="C39" s="1017"/>
      <c r="D39" s="1017"/>
      <c r="E39" s="1017"/>
      <c r="F39" s="1017"/>
      <c r="G39" s="1017"/>
      <c r="H39" s="1017"/>
      <c r="I39" s="1017"/>
      <c r="J39" s="1017"/>
      <c r="K39" s="1017"/>
      <c r="L39" s="1017"/>
      <c r="M39" s="1017"/>
      <c r="N39" s="1018"/>
      <c r="O39" s="195">
        <f>SUM(O37:O38)</f>
        <v>4</v>
      </c>
      <c r="P39" s="196">
        <f t="shared" ref="P39:Y39" si="4">SUM(P37:P38)</f>
        <v>120</v>
      </c>
      <c r="Q39" s="197">
        <f t="shared" si="4"/>
        <v>45</v>
      </c>
      <c r="R39" s="198">
        <f t="shared" si="4"/>
        <v>9</v>
      </c>
      <c r="S39" s="198">
        <f t="shared" si="4"/>
        <v>0</v>
      </c>
      <c r="T39" s="198">
        <f t="shared" si="4"/>
        <v>36</v>
      </c>
      <c r="U39" s="198">
        <f t="shared" si="4"/>
        <v>0</v>
      </c>
      <c r="V39" s="198">
        <f t="shared" si="4"/>
        <v>0</v>
      </c>
      <c r="W39" s="198">
        <f t="shared" si="4"/>
        <v>0</v>
      </c>
      <c r="X39" s="199">
        <f t="shared" si="4"/>
        <v>0</v>
      </c>
      <c r="Y39" s="200">
        <f t="shared" si="4"/>
        <v>75</v>
      </c>
      <c r="Z39" s="153"/>
      <c r="AA39" s="154">
        <v>2</v>
      </c>
      <c r="AB39" s="154"/>
      <c r="AC39" s="154"/>
      <c r="AD39" s="154"/>
      <c r="AE39" s="154"/>
      <c r="AF39" s="154"/>
      <c r="AG39" s="155">
        <v>1</v>
      </c>
      <c r="AH39" s="156">
        <f>SUM(AH37:AH38)</f>
        <v>1.5</v>
      </c>
      <c r="AI39" s="154">
        <f t="shared" ref="AI39:AO39" si="5">SUM(AI37:AI38)</f>
        <v>0.5</v>
      </c>
      <c r="AJ39" s="154">
        <f t="shared" si="5"/>
        <v>1</v>
      </c>
      <c r="AK39" s="179">
        <f t="shared" si="5"/>
        <v>0</v>
      </c>
      <c r="AL39" s="153">
        <f t="shared" si="5"/>
        <v>1</v>
      </c>
      <c r="AM39" s="154">
        <f t="shared" si="5"/>
        <v>0</v>
      </c>
      <c r="AN39" s="154">
        <f t="shared" si="5"/>
        <v>1</v>
      </c>
      <c r="AO39" s="155">
        <f t="shared" si="5"/>
        <v>0</v>
      </c>
    </row>
    <row r="40" spans="2:50" s="91" customFormat="1" ht="39.950000000000003" customHeight="1" thickBot="1">
      <c r="B40" s="990" t="s">
        <v>79</v>
      </c>
      <c r="C40" s="991"/>
      <c r="D40" s="991"/>
      <c r="E40" s="991"/>
      <c r="F40" s="991"/>
      <c r="G40" s="991"/>
      <c r="H40" s="991"/>
      <c r="I40" s="991"/>
      <c r="J40" s="991"/>
      <c r="K40" s="991"/>
      <c r="L40" s="991"/>
      <c r="M40" s="991"/>
      <c r="N40" s="992"/>
      <c r="O40" s="201">
        <f t="shared" ref="O40:AO40" si="6">O39+O35+O28</f>
        <v>38</v>
      </c>
      <c r="P40" s="202">
        <f t="shared" si="6"/>
        <v>1140</v>
      </c>
      <c r="Q40" s="203">
        <f t="shared" si="6"/>
        <v>531</v>
      </c>
      <c r="R40" s="204">
        <f t="shared" si="6"/>
        <v>261</v>
      </c>
      <c r="S40" s="204">
        <f t="shared" si="6"/>
        <v>0</v>
      </c>
      <c r="T40" s="204">
        <f t="shared" si="6"/>
        <v>252</v>
      </c>
      <c r="U40" s="204">
        <f t="shared" si="6"/>
        <v>0</v>
      </c>
      <c r="V40" s="204">
        <f t="shared" si="6"/>
        <v>18</v>
      </c>
      <c r="W40" s="204">
        <f t="shared" si="6"/>
        <v>0</v>
      </c>
      <c r="X40" s="205">
        <f t="shared" si="6"/>
        <v>0</v>
      </c>
      <c r="Y40" s="206">
        <f t="shared" si="6"/>
        <v>609</v>
      </c>
      <c r="Z40" s="203">
        <f t="shared" si="6"/>
        <v>3</v>
      </c>
      <c r="AA40" s="204">
        <f t="shared" si="6"/>
        <v>8</v>
      </c>
      <c r="AB40" s="207">
        <f t="shared" si="6"/>
        <v>8</v>
      </c>
      <c r="AC40" s="204">
        <f t="shared" si="6"/>
        <v>1</v>
      </c>
      <c r="AD40" s="204">
        <f t="shared" si="6"/>
        <v>0</v>
      </c>
      <c r="AE40" s="204">
        <f t="shared" si="6"/>
        <v>0</v>
      </c>
      <c r="AF40" s="204">
        <f t="shared" si="6"/>
        <v>0</v>
      </c>
      <c r="AG40" s="205">
        <f>AG39+AG35+AG28</f>
        <v>2</v>
      </c>
      <c r="AH40" s="208">
        <f t="shared" si="6"/>
        <v>23.5</v>
      </c>
      <c r="AI40" s="209">
        <v>13.5</v>
      </c>
      <c r="AJ40" s="204">
        <f t="shared" si="6"/>
        <v>9</v>
      </c>
      <c r="AK40" s="202">
        <f t="shared" si="6"/>
        <v>1</v>
      </c>
      <c r="AL40" s="203">
        <f t="shared" si="6"/>
        <v>6</v>
      </c>
      <c r="AM40" s="204">
        <f t="shared" si="6"/>
        <v>1</v>
      </c>
      <c r="AN40" s="204">
        <f t="shared" si="6"/>
        <v>5</v>
      </c>
      <c r="AO40" s="205">
        <f t="shared" si="6"/>
        <v>0</v>
      </c>
      <c r="AP40" s="210"/>
      <c r="AQ40" s="210"/>
      <c r="AR40" s="210"/>
      <c r="AS40" s="210"/>
      <c r="AT40" s="210"/>
      <c r="AU40" s="211"/>
      <c r="AV40" s="212"/>
      <c r="AW40" s="92"/>
      <c r="AX40" s="92"/>
    </row>
    <row r="41" spans="2:50" s="214" customFormat="1" ht="31.5" customHeight="1" thickBot="1">
      <c r="B41" s="1056" t="s">
        <v>80</v>
      </c>
      <c r="C41" s="1057"/>
      <c r="D41" s="1057"/>
      <c r="E41" s="1057"/>
      <c r="F41" s="1057"/>
      <c r="G41" s="1057"/>
      <c r="H41" s="1057"/>
      <c r="I41" s="1057"/>
      <c r="J41" s="1057"/>
      <c r="K41" s="1057"/>
      <c r="L41" s="1057"/>
      <c r="M41" s="1057"/>
      <c r="N41" s="1057"/>
      <c r="O41" s="1058"/>
      <c r="P41" s="1058"/>
      <c r="Q41" s="1058"/>
      <c r="R41" s="1058"/>
      <c r="S41" s="1058"/>
      <c r="T41" s="1058"/>
      <c r="U41" s="1058"/>
      <c r="V41" s="1058"/>
      <c r="W41" s="1058"/>
      <c r="X41" s="1058"/>
      <c r="Y41" s="1058"/>
      <c r="Z41" s="1058"/>
      <c r="AA41" s="1058"/>
      <c r="AB41" s="1058"/>
      <c r="AC41" s="1058"/>
      <c r="AD41" s="1058"/>
      <c r="AE41" s="1058"/>
      <c r="AF41" s="1058"/>
      <c r="AG41" s="1058"/>
      <c r="AH41" s="1058"/>
      <c r="AI41" s="1058"/>
      <c r="AJ41" s="1058"/>
      <c r="AK41" s="1058"/>
      <c r="AL41" s="1058"/>
      <c r="AM41" s="1058"/>
      <c r="AN41" s="1058"/>
      <c r="AO41" s="1059"/>
      <c r="AP41" s="213"/>
      <c r="AQ41" s="213"/>
      <c r="AR41" s="213"/>
      <c r="AS41" s="213"/>
      <c r="AT41" s="213"/>
      <c r="AV41" s="212"/>
      <c r="AW41" s="215"/>
      <c r="AX41" s="215"/>
    </row>
    <row r="42" spans="2:50" s="214" customFormat="1" ht="36.75" customHeight="1" thickBot="1">
      <c r="B42" s="984" t="s">
        <v>81</v>
      </c>
      <c r="C42" s="985"/>
      <c r="D42" s="985"/>
      <c r="E42" s="985"/>
      <c r="F42" s="985"/>
      <c r="G42" s="985"/>
      <c r="H42" s="985"/>
      <c r="I42" s="985"/>
      <c r="J42" s="985"/>
      <c r="K42" s="985"/>
      <c r="L42" s="985"/>
      <c r="M42" s="985"/>
      <c r="N42" s="985"/>
      <c r="O42" s="985"/>
      <c r="P42" s="985"/>
      <c r="Q42" s="985"/>
      <c r="R42" s="985"/>
      <c r="S42" s="985"/>
      <c r="T42" s="985"/>
      <c r="U42" s="985"/>
      <c r="V42" s="985"/>
      <c r="W42" s="985"/>
      <c r="X42" s="985"/>
      <c r="Y42" s="985"/>
      <c r="Z42" s="985"/>
      <c r="AA42" s="985"/>
      <c r="AB42" s="985"/>
      <c r="AC42" s="985"/>
      <c r="AD42" s="985"/>
      <c r="AE42" s="985"/>
      <c r="AF42" s="985"/>
      <c r="AG42" s="985"/>
      <c r="AH42" s="985"/>
      <c r="AI42" s="985"/>
      <c r="AJ42" s="985"/>
      <c r="AK42" s="985"/>
      <c r="AL42" s="985"/>
      <c r="AM42" s="985"/>
      <c r="AN42" s="985"/>
      <c r="AO42" s="986"/>
      <c r="AP42" s="90"/>
      <c r="AQ42" s="90"/>
      <c r="AR42" s="90"/>
      <c r="AS42" s="90"/>
      <c r="AT42" s="90"/>
      <c r="AV42" s="212"/>
      <c r="AW42" s="215"/>
      <c r="AX42" s="215"/>
    </row>
    <row r="43" spans="2:50" s="214" customFormat="1" ht="80.099999999999994" customHeight="1" thickBot="1">
      <c r="B43" s="984" t="s">
        <v>197</v>
      </c>
      <c r="C43" s="985"/>
      <c r="D43" s="985"/>
      <c r="E43" s="985"/>
      <c r="F43" s="986"/>
      <c r="G43" s="984" t="s">
        <v>30</v>
      </c>
      <c r="H43" s="985"/>
      <c r="I43" s="985"/>
      <c r="J43" s="985"/>
      <c r="K43" s="985"/>
      <c r="L43" s="986"/>
      <c r="M43" s="979" t="s">
        <v>198</v>
      </c>
      <c r="N43" s="980"/>
      <c r="O43" s="680"/>
      <c r="P43" s="680"/>
      <c r="Q43" s="680"/>
      <c r="R43" s="680"/>
      <c r="S43" s="680"/>
      <c r="T43" s="680"/>
      <c r="U43" s="680"/>
      <c r="V43" s="680"/>
      <c r="W43" s="680"/>
      <c r="X43" s="680"/>
      <c r="Y43" s="680"/>
      <c r="Z43" s="680"/>
      <c r="AA43" s="680"/>
      <c r="AB43" s="680"/>
      <c r="AC43" s="680"/>
      <c r="AD43" s="680"/>
      <c r="AE43" s="680"/>
      <c r="AF43" s="680"/>
      <c r="AG43" s="680"/>
      <c r="AH43" s="680"/>
      <c r="AI43" s="680"/>
      <c r="AJ43" s="680"/>
      <c r="AK43" s="680"/>
      <c r="AL43" s="680"/>
      <c r="AM43" s="680"/>
      <c r="AN43" s="680"/>
      <c r="AO43" s="681"/>
      <c r="AP43" s="90"/>
      <c r="AQ43" s="90"/>
      <c r="AR43" s="90"/>
      <c r="AS43" s="90"/>
      <c r="AT43" s="90"/>
      <c r="AV43" s="212"/>
      <c r="AW43" s="215"/>
      <c r="AX43" s="215"/>
    </row>
    <row r="44" spans="2:50" ht="23.25" customHeight="1" thickBot="1">
      <c r="B44" s="987"/>
      <c r="C44" s="988"/>
      <c r="D44" s="988"/>
      <c r="E44" s="988"/>
      <c r="F44" s="989"/>
      <c r="G44" s="987"/>
      <c r="H44" s="988"/>
      <c r="I44" s="988"/>
      <c r="J44" s="988"/>
      <c r="K44" s="988"/>
      <c r="L44" s="989"/>
      <c r="M44" s="697" t="s">
        <v>83</v>
      </c>
      <c r="N44" s="691" t="s">
        <v>84</v>
      </c>
      <c r="O44" s="96"/>
      <c r="P44" s="218">
        <f>O44*30</f>
        <v>0</v>
      </c>
      <c r="Q44" s="94">
        <f>R44+T44+V44</f>
        <v>0</v>
      </c>
      <c r="R44" s="97"/>
      <c r="S44" s="97"/>
      <c r="T44" s="97"/>
      <c r="U44" s="97"/>
      <c r="V44" s="97"/>
      <c r="W44" s="97"/>
      <c r="X44" s="99"/>
      <c r="Y44" s="219">
        <f>P44-Q44</f>
        <v>0</v>
      </c>
      <c r="Z44" s="104"/>
      <c r="AA44" s="102"/>
      <c r="AB44" s="102"/>
      <c r="AC44" s="102"/>
      <c r="AD44" s="102"/>
      <c r="AE44" s="102"/>
      <c r="AF44" s="102"/>
      <c r="AG44" s="183"/>
      <c r="AH44" s="101"/>
      <c r="AI44" s="102"/>
      <c r="AJ44" s="102"/>
      <c r="AK44" s="103"/>
      <c r="AL44" s="105">
        <f>SUM(AM44:AO44)</f>
        <v>0</v>
      </c>
      <c r="AM44" s="106"/>
      <c r="AN44" s="106"/>
      <c r="AO44" s="107"/>
    </row>
    <row r="45" spans="2:50" ht="23.25" customHeight="1">
      <c r="B45" s="981" t="s">
        <v>82</v>
      </c>
      <c r="C45" s="982"/>
      <c r="D45" s="982"/>
      <c r="E45" s="982"/>
      <c r="F45" s="983"/>
      <c r="G45" s="685"/>
      <c r="H45" s="686"/>
      <c r="I45" s="686"/>
      <c r="J45" s="686"/>
      <c r="K45" s="686"/>
      <c r="L45" s="686"/>
      <c r="M45" s="216"/>
      <c r="N45" s="217"/>
      <c r="O45" s="174"/>
      <c r="P45" s="687"/>
      <c r="Q45" s="165"/>
      <c r="R45" s="175"/>
      <c r="S45" s="175"/>
      <c r="T45" s="175"/>
      <c r="U45" s="175"/>
      <c r="V45" s="175"/>
      <c r="W45" s="175"/>
      <c r="X45" s="176"/>
      <c r="Y45" s="612"/>
      <c r="Z45" s="168"/>
      <c r="AA45" s="169"/>
      <c r="AB45" s="169"/>
      <c r="AC45" s="169"/>
      <c r="AD45" s="169"/>
      <c r="AE45" s="169"/>
      <c r="AF45" s="169"/>
      <c r="AG45" s="170"/>
      <c r="AH45" s="688"/>
      <c r="AI45" s="169"/>
      <c r="AJ45" s="169"/>
      <c r="AK45" s="631"/>
      <c r="AL45" s="689"/>
      <c r="AM45" s="172"/>
      <c r="AN45" s="172"/>
      <c r="AO45" s="173"/>
    </row>
    <row r="46" spans="2:50" ht="52.5" customHeight="1">
      <c r="B46" s="220">
        <v>13</v>
      </c>
      <c r="C46" s="958" t="s">
        <v>85</v>
      </c>
      <c r="D46" s="959"/>
      <c r="E46" s="959"/>
      <c r="F46" s="960"/>
      <c r="G46" s="1339" t="s">
        <v>27</v>
      </c>
      <c r="H46" s="1340"/>
      <c r="I46" s="1340"/>
      <c r="J46" s="1340"/>
      <c r="K46" s="1340"/>
      <c r="L46" s="1340"/>
      <c r="M46" s="216"/>
      <c r="N46" s="217"/>
      <c r="O46" s="123">
        <v>6</v>
      </c>
      <c r="P46" s="222">
        <f t="shared" ref="P46:P64" si="7">O46*30</f>
        <v>180</v>
      </c>
      <c r="Q46" s="121">
        <f t="shared" ref="Q46:Q64" si="8">R46+T46+V46</f>
        <v>72</v>
      </c>
      <c r="R46" s="124">
        <v>54</v>
      </c>
      <c r="S46" s="124"/>
      <c r="T46" s="124">
        <v>18</v>
      </c>
      <c r="U46" s="124"/>
      <c r="V46" s="124"/>
      <c r="W46" s="124"/>
      <c r="X46" s="126"/>
      <c r="Y46" s="223">
        <f t="shared" ref="Y46:Y64" si="9">P46-Q46</f>
        <v>108</v>
      </c>
      <c r="Z46" s="131">
        <v>2</v>
      </c>
      <c r="AA46" s="129"/>
      <c r="AB46" s="129">
        <v>2</v>
      </c>
      <c r="AC46" s="129"/>
      <c r="AD46" s="129"/>
      <c r="AE46" s="129"/>
      <c r="AF46" s="129"/>
      <c r="AG46" s="224"/>
      <c r="AH46" s="128"/>
      <c r="AI46" s="129"/>
      <c r="AJ46" s="129"/>
      <c r="AK46" s="130"/>
      <c r="AL46" s="225">
        <f t="shared" ref="AL46:AL64" si="10">SUM(AM46:AO46)</f>
        <v>4</v>
      </c>
      <c r="AM46" s="132">
        <f>R46/18</f>
        <v>3</v>
      </c>
      <c r="AN46" s="132">
        <f>T46/18</f>
        <v>1</v>
      </c>
      <c r="AO46" s="133">
        <f>V46/18</f>
        <v>0</v>
      </c>
    </row>
    <row r="47" spans="2:50" ht="45.95" customHeight="1">
      <c r="B47" s="220">
        <v>14</v>
      </c>
      <c r="C47" s="958" t="s">
        <v>86</v>
      </c>
      <c r="D47" s="959"/>
      <c r="E47" s="959"/>
      <c r="F47" s="960"/>
      <c r="G47" s="1339" t="s">
        <v>27</v>
      </c>
      <c r="H47" s="1340"/>
      <c r="I47" s="1340"/>
      <c r="J47" s="1340"/>
      <c r="K47" s="1340"/>
      <c r="L47" s="1340"/>
      <c r="M47" s="216"/>
      <c r="N47" s="217"/>
      <c r="O47" s="123">
        <v>6</v>
      </c>
      <c r="P47" s="222">
        <f t="shared" si="7"/>
        <v>180</v>
      </c>
      <c r="Q47" s="121">
        <f t="shared" si="8"/>
        <v>72</v>
      </c>
      <c r="R47" s="124">
        <v>54</v>
      </c>
      <c r="S47" s="124"/>
      <c r="T47" s="124">
        <v>18</v>
      </c>
      <c r="U47" s="124"/>
      <c r="V47" s="124"/>
      <c r="W47" s="124"/>
      <c r="X47" s="126"/>
      <c r="Y47" s="223">
        <f t="shared" si="9"/>
        <v>108</v>
      </c>
      <c r="Z47" s="131">
        <v>2</v>
      </c>
      <c r="AA47" s="129"/>
      <c r="AB47" s="129">
        <v>2</v>
      </c>
      <c r="AC47" s="129"/>
      <c r="AD47" s="129"/>
      <c r="AE47" s="129"/>
      <c r="AF47" s="129"/>
      <c r="AG47" s="224"/>
      <c r="AH47" s="128"/>
      <c r="AI47" s="129"/>
      <c r="AJ47" s="129"/>
      <c r="AK47" s="130"/>
      <c r="AL47" s="225">
        <f t="shared" si="10"/>
        <v>4</v>
      </c>
      <c r="AM47" s="132">
        <f t="shared" ref="AM47:AM64" si="11">R47/18</f>
        <v>3</v>
      </c>
      <c r="AN47" s="132">
        <f t="shared" ref="AN47:AN64" si="12">T47/18</f>
        <v>1</v>
      </c>
      <c r="AO47" s="133">
        <f t="shared" ref="AO47:AO64" si="13">V47/18</f>
        <v>0</v>
      </c>
    </row>
    <row r="48" spans="2:50" ht="39.950000000000003" customHeight="1">
      <c r="B48" s="220">
        <v>15</v>
      </c>
      <c r="C48" s="958" t="s">
        <v>87</v>
      </c>
      <c r="D48" s="959"/>
      <c r="E48" s="959"/>
      <c r="F48" s="960"/>
      <c r="G48" s="1339" t="s">
        <v>27</v>
      </c>
      <c r="H48" s="1340"/>
      <c r="I48" s="1340"/>
      <c r="J48" s="1340"/>
      <c r="K48" s="1340"/>
      <c r="L48" s="1340"/>
      <c r="M48" s="216"/>
      <c r="N48" s="217"/>
      <c r="O48" s="123">
        <v>6</v>
      </c>
      <c r="P48" s="222">
        <f t="shared" si="7"/>
        <v>180</v>
      </c>
      <c r="Q48" s="121">
        <f t="shared" si="8"/>
        <v>72</v>
      </c>
      <c r="R48" s="124">
        <v>54</v>
      </c>
      <c r="S48" s="124"/>
      <c r="T48" s="124">
        <v>18</v>
      </c>
      <c r="U48" s="124"/>
      <c r="V48" s="124"/>
      <c r="W48" s="124"/>
      <c r="X48" s="126"/>
      <c r="Y48" s="223">
        <f t="shared" si="9"/>
        <v>108</v>
      </c>
      <c r="Z48" s="131">
        <v>2</v>
      </c>
      <c r="AA48" s="129"/>
      <c r="AB48" s="129">
        <v>2</v>
      </c>
      <c r="AC48" s="129"/>
      <c r="AD48" s="129"/>
      <c r="AE48" s="129"/>
      <c r="AF48" s="129"/>
      <c r="AG48" s="224"/>
      <c r="AH48" s="128"/>
      <c r="AI48" s="129"/>
      <c r="AJ48" s="129"/>
      <c r="AK48" s="130"/>
      <c r="AL48" s="225">
        <f t="shared" si="10"/>
        <v>4</v>
      </c>
      <c r="AM48" s="132">
        <f t="shared" si="11"/>
        <v>3</v>
      </c>
      <c r="AN48" s="132">
        <f t="shared" si="12"/>
        <v>1</v>
      </c>
      <c r="AO48" s="133">
        <f t="shared" si="13"/>
        <v>0</v>
      </c>
    </row>
    <row r="49" spans="2:41" ht="23.25" customHeight="1">
      <c r="B49" s="961" t="s">
        <v>88</v>
      </c>
      <c r="C49" s="962"/>
      <c r="D49" s="962"/>
      <c r="E49" s="962"/>
      <c r="F49" s="963"/>
      <c r="G49" s="964"/>
      <c r="H49" s="965"/>
      <c r="I49" s="965"/>
      <c r="J49" s="965"/>
      <c r="K49" s="965"/>
      <c r="L49" s="965"/>
      <c r="M49" s="965"/>
      <c r="N49" s="966"/>
      <c r="O49" s="123"/>
      <c r="P49" s="222">
        <f t="shared" si="7"/>
        <v>0</v>
      </c>
      <c r="Q49" s="121">
        <f t="shared" si="8"/>
        <v>0</v>
      </c>
      <c r="R49" s="124"/>
      <c r="S49" s="124"/>
      <c r="T49" s="124"/>
      <c r="U49" s="124"/>
      <c r="V49" s="124"/>
      <c r="W49" s="124"/>
      <c r="X49" s="126"/>
      <c r="Y49" s="223">
        <f t="shared" si="9"/>
        <v>0</v>
      </c>
      <c r="Z49" s="131"/>
      <c r="AA49" s="129"/>
      <c r="AB49" s="129"/>
      <c r="AC49" s="129"/>
      <c r="AD49" s="129"/>
      <c r="AE49" s="129"/>
      <c r="AF49" s="129"/>
      <c r="AG49" s="224"/>
      <c r="AH49" s="128"/>
      <c r="AI49" s="129"/>
      <c r="AJ49" s="129"/>
      <c r="AK49" s="130"/>
      <c r="AL49" s="225">
        <f t="shared" si="10"/>
        <v>0</v>
      </c>
      <c r="AM49" s="132">
        <f t="shared" si="11"/>
        <v>0</v>
      </c>
      <c r="AN49" s="132">
        <f t="shared" si="12"/>
        <v>0</v>
      </c>
      <c r="AO49" s="133">
        <f t="shared" si="13"/>
        <v>0</v>
      </c>
    </row>
    <row r="50" spans="2:41" ht="57.75" customHeight="1">
      <c r="B50" s="220">
        <v>16</v>
      </c>
      <c r="C50" s="958" t="s">
        <v>89</v>
      </c>
      <c r="D50" s="959"/>
      <c r="E50" s="959"/>
      <c r="F50" s="960"/>
      <c r="G50" s="1339" t="s">
        <v>27</v>
      </c>
      <c r="H50" s="1340"/>
      <c r="I50" s="1340"/>
      <c r="J50" s="1340"/>
      <c r="K50" s="1340"/>
      <c r="L50" s="1341"/>
      <c r="M50" s="216"/>
      <c r="N50" s="221"/>
      <c r="O50" s="123">
        <v>6</v>
      </c>
      <c r="P50" s="222">
        <f t="shared" si="7"/>
        <v>180</v>
      </c>
      <c r="Q50" s="121">
        <f t="shared" si="8"/>
        <v>72</v>
      </c>
      <c r="R50" s="124">
        <v>54</v>
      </c>
      <c r="S50" s="124"/>
      <c r="T50" s="124">
        <v>18</v>
      </c>
      <c r="U50" s="124"/>
      <c r="V50" s="124"/>
      <c r="W50" s="124"/>
      <c r="X50" s="126"/>
      <c r="Y50" s="223">
        <f t="shared" si="9"/>
        <v>108</v>
      </c>
      <c r="Z50" s="131">
        <v>2</v>
      </c>
      <c r="AA50" s="129"/>
      <c r="AB50" s="129">
        <v>2</v>
      </c>
      <c r="AC50" s="129"/>
      <c r="AD50" s="129"/>
      <c r="AE50" s="129"/>
      <c r="AF50" s="129"/>
      <c r="AG50" s="224"/>
      <c r="AH50" s="128"/>
      <c r="AI50" s="129"/>
      <c r="AJ50" s="129"/>
      <c r="AK50" s="130"/>
      <c r="AL50" s="225">
        <f t="shared" si="10"/>
        <v>4</v>
      </c>
      <c r="AM50" s="132">
        <f t="shared" si="11"/>
        <v>3</v>
      </c>
      <c r="AN50" s="132">
        <f t="shared" si="12"/>
        <v>1</v>
      </c>
      <c r="AO50" s="133">
        <f t="shared" si="13"/>
        <v>0</v>
      </c>
    </row>
    <row r="51" spans="2:41" ht="54" customHeight="1">
      <c r="B51" s="220">
        <v>17</v>
      </c>
      <c r="C51" s="958" t="s">
        <v>90</v>
      </c>
      <c r="D51" s="959"/>
      <c r="E51" s="959"/>
      <c r="F51" s="960"/>
      <c r="G51" s="1339" t="s">
        <v>27</v>
      </c>
      <c r="H51" s="1340"/>
      <c r="I51" s="1340"/>
      <c r="J51" s="1340"/>
      <c r="K51" s="1340"/>
      <c r="L51" s="1341"/>
      <c r="M51" s="216"/>
      <c r="N51" s="221"/>
      <c r="O51" s="123">
        <v>6</v>
      </c>
      <c r="P51" s="222">
        <f t="shared" si="7"/>
        <v>180</v>
      </c>
      <c r="Q51" s="121">
        <f t="shared" si="8"/>
        <v>72</v>
      </c>
      <c r="R51" s="124">
        <v>54</v>
      </c>
      <c r="S51" s="124"/>
      <c r="T51" s="124">
        <v>18</v>
      </c>
      <c r="U51" s="124"/>
      <c r="V51" s="124"/>
      <c r="W51" s="124"/>
      <c r="X51" s="126"/>
      <c r="Y51" s="223">
        <f t="shared" si="9"/>
        <v>108</v>
      </c>
      <c r="Z51" s="131">
        <v>2</v>
      </c>
      <c r="AA51" s="129"/>
      <c r="AB51" s="129">
        <v>2</v>
      </c>
      <c r="AC51" s="129"/>
      <c r="AD51" s="129"/>
      <c r="AE51" s="129"/>
      <c r="AF51" s="129"/>
      <c r="AG51" s="224"/>
      <c r="AH51" s="128"/>
      <c r="AI51" s="129"/>
      <c r="AJ51" s="129"/>
      <c r="AK51" s="130"/>
      <c r="AL51" s="225">
        <f t="shared" si="10"/>
        <v>4</v>
      </c>
      <c r="AM51" s="132">
        <f t="shared" si="11"/>
        <v>3</v>
      </c>
      <c r="AN51" s="132">
        <f t="shared" si="12"/>
        <v>1</v>
      </c>
      <c r="AO51" s="133">
        <f t="shared" si="13"/>
        <v>0</v>
      </c>
    </row>
    <row r="52" spans="2:41" ht="39.950000000000003" customHeight="1">
      <c r="B52" s="220">
        <v>18</v>
      </c>
      <c r="C52" s="958" t="s">
        <v>91</v>
      </c>
      <c r="D52" s="959"/>
      <c r="E52" s="959"/>
      <c r="F52" s="960"/>
      <c r="G52" s="1339" t="s">
        <v>27</v>
      </c>
      <c r="H52" s="1340"/>
      <c r="I52" s="1340"/>
      <c r="J52" s="1340"/>
      <c r="K52" s="1340"/>
      <c r="L52" s="1341"/>
      <c r="M52" s="216"/>
      <c r="N52" s="221"/>
      <c r="O52" s="123">
        <v>6</v>
      </c>
      <c r="P52" s="222">
        <f t="shared" si="7"/>
        <v>180</v>
      </c>
      <c r="Q52" s="121">
        <f t="shared" si="8"/>
        <v>72</v>
      </c>
      <c r="R52" s="124">
        <v>54</v>
      </c>
      <c r="S52" s="124"/>
      <c r="T52" s="124">
        <v>18</v>
      </c>
      <c r="U52" s="124"/>
      <c r="V52" s="124"/>
      <c r="W52" s="124"/>
      <c r="X52" s="126"/>
      <c r="Y52" s="223">
        <f t="shared" si="9"/>
        <v>108</v>
      </c>
      <c r="Z52" s="131">
        <v>2</v>
      </c>
      <c r="AA52" s="129"/>
      <c r="AB52" s="129">
        <v>2</v>
      </c>
      <c r="AC52" s="129"/>
      <c r="AD52" s="129"/>
      <c r="AE52" s="129"/>
      <c r="AF52" s="129"/>
      <c r="AG52" s="224"/>
      <c r="AH52" s="128"/>
      <c r="AI52" s="129"/>
      <c r="AJ52" s="129"/>
      <c r="AK52" s="130"/>
      <c r="AL52" s="225">
        <f t="shared" si="10"/>
        <v>4</v>
      </c>
      <c r="AM52" s="132">
        <f t="shared" si="11"/>
        <v>3</v>
      </c>
      <c r="AN52" s="132">
        <f t="shared" si="12"/>
        <v>1</v>
      </c>
      <c r="AO52" s="133">
        <f t="shared" si="13"/>
        <v>0</v>
      </c>
    </row>
    <row r="53" spans="2:41" ht="23.25" customHeight="1">
      <c r="B53" s="961" t="s">
        <v>92</v>
      </c>
      <c r="C53" s="962"/>
      <c r="D53" s="962"/>
      <c r="E53" s="962"/>
      <c r="F53" s="963"/>
      <c r="G53" s="964"/>
      <c r="H53" s="965"/>
      <c r="I53" s="965"/>
      <c r="J53" s="965"/>
      <c r="K53" s="965"/>
      <c r="L53" s="965"/>
      <c r="M53" s="965"/>
      <c r="N53" s="966"/>
      <c r="O53" s="123"/>
      <c r="P53" s="222">
        <f t="shared" si="7"/>
        <v>0</v>
      </c>
      <c r="Q53" s="121">
        <f t="shared" si="8"/>
        <v>0</v>
      </c>
      <c r="R53" s="124"/>
      <c r="S53" s="124"/>
      <c r="T53" s="124"/>
      <c r="U53" s="124"/>
      <c r="V53" s="124"/>
      <c r="W53" s="124"/>
      <c r="X53" s="126"/>
      <c r="Y53" s="223">
        <f t="shared" si="9"/>
        <v>0</v>
      </c>
      <c r="Z53" s="131"/>
      <c r="AA53" s="129"/>
      <c r="AB53" s="129"/>
      <c r="AC53" s="129"/>
      <c r="AD53" s="129"/>
      <c r="AE53" s="129"/>
      <c r="AF53" s="129"/>
      <c r="AG53" s="224"/>
      <c r="AH53" s="128"/>
      <c r="AI53" s="129"/>
      <c r="AJ53" s="129"/>
      <c r="AK53" s="130"/>
      <c r="AL53" s="225">
        <f t="shared" si="10"/>
        <v>0</v>
      </c>
      <c r="AM53" s="132">
        <f t="shared" si="11"/>
        <v>0</v>
      </c>
      <c r="AN53" s="132">
        <f t="shared" si="12"/>
        <v>0</v>
      </c>
      <c r="AO53" s="133">
        <f t="shared" si="13"/>
        <v>0</v>
      </c>
    </row>
    <row r="54" spans="2:41" ht="39.950000000000003" customHeight="1">
      <c r="B54" s="220">
        <v>19</v>
      </c>
      <c r="C54" s="958" t="s">
        <v>93</v>
      </c>
      <c r="D54" s="959"/>
      <c r="E54" s="959"/>
      <c r="F54" s="960"/>
      <c r="G54" s="1339" t="s">
        <v>27</v>
      </c>
      <c r="H54" s="1340"/>
      <c r="I54" s="1340"/>
      <c r="J54" s="1340"/>
      <c r="K54" s="1340"/>
      <c r="L54" s="1341"/>
      <c r="M54" s="216"/>
      <c r="N54" s="221"/>
      <c r="O54" s="123">
        <v>6</v>
      </c>
      <c r="P54" s="222">
        <f t="shared" si="7"/>
        <v>180</v>
      </c>
      <c r="Q54" s="121">
        <f t="shared" si="8"/>
        <v>72</v>
      </c>
      <c r="R54" s="124">
        <v>54</v>
      </c>
      <c r="S54" s="124"/>
      <c r="T54" s="124">
        <v>18</v>
      </c>
      <c r="U54" s="124"/>
      <c r="V54" s="124"/>
      <c r="W54" s="124"/>
      <c r="X54" s="126"/>
      <c r="Y54" s="223">
        <f t="shared" si="9"/>
        <v>108</v>
      </c>
      <c r="Z54" s="131">
        <v>2</v>
      </c>
      <c r="AA54" s="129"/>
      <c r="AB54" s="129">
        <v>2</v>
      </c>
      <c r="AC54" s="129"/>
      <c r="AD54" s="129"/>
      <c r="AE54" s="129"/>
      <c r="AF54" s="129"/>
      <c r="AG54" s="224"/>
      <c r="AH54" s="128"/>
      <c r="AI54" s="129"/>
      <c r="AJ54" s="129"/>
      <c r="AK54" s="130"/>
      <c r="AL54" s="225">
        <f t="shared" si="10"/>
        <v>4</v>
      </c>
      <c r="AM54" s="132">
        <f t="shared" si="11"/>
        <v>3</v>
      </c>
      <c r="AN54" s="132">
        <f t="shared" si="12"/>
        <v>1</v>
      </c>
      <c r="AO54" s="133">
        <f t="shared" si="13"/>
        <v>0</v>
      </c>
    </row>
    <row r="55" spans="2:41" ht="39.950000000000003" customHeight="1">
      <c r="B55" s="220">
        <v>20</v>
      </c>
      <c r="C55" s="958" t="s">
        <v>94</v>
      </c>
      <c r="D55" s="959"/>
      <c r="E55" s="959"/>
      <c r="F55" s="960"/>
      <c r="G55" s="1339" t="s">
        <v>27</v>
      </c>
      <c r="H55" s="1340"/>
      <c r="I55" s="1340"/>
      <c r="J55" s="1340"/>
      <c r="K55" s="1340"/>
      <c r="L55" s="1341"/>
      <c r="M55" s="216"/>
      <c r="N55" s="221"/>
      <c r="O55" s="123">
        <v>6</v>
      </c>
      <c r="P55" s="222">
        <f t="shared" si="7"/>
        <v>180</v>
      </c>
      <c r="Q55" s="121">
        <f t="shared" si="8"/>
        <v>72</v>
      </c>
      <c r="R55" s="124">
        <v>54</v>
      </c>
      <c r="S55" s="124"/>
      <c r="T55" s="124">
        <v>18</v>
      </c>
      <c r="U55" s="124"/>
      <c r="V55" s="124"/>
      <c r="W55" s="124"/>
      <c r="X55" s="126"/>
      <c r="Y55" s="223">
        <f t="shared" si="9"/>
        <v>108</v>
      </c>
      <c r="Z55" s="131">
        <v>2</v>
      </c>
      <c r="AA55" s="129"/>
      <c r="AB55" s="129">
        <v>2</v>
      </c>
      <c r="AC55" s="129"/>
      <c r="AD55" s="129"/>
      <c r="AE55" s="129"/>
      <c r="AF55" s="129"/>
      <c r="AG55" s="224"/>
      <c r="AH55" s="128"/>
      <c r="AI55" s="129"/>
      <c r="AJ55" s="129"/>
      <c r="AK55" s="130"/>
      <c r="AL55" s="225">
        <f t="shared" si="10"/>
        <v>4</v>
      </c>
      <c r="AM55" s="132">
        <f t="shared" si="11"/>
        <v>3</v>
      </c>
      <c r="AN55" s="132">
        <f t="shared" si="12"/>
        <v>1</v>
      </c>
      <c r="AO55" s="133">
        <f t="shared" si="13"/>
        <v>0</v>
      </c>
    </row>
    <row r="56" spans="2:41" ht="39.950000000000003" customHeight="1">
      <c r="B56" s="220">
        <v>21</v>
      </c>
      <c r="C56" s="958" t="s">
        <v>95</v>
      </c>
      <c r="D56" s="959"/>
      <c r="E56" s="959"/>
      <c r="F56" s="960"/>
      <c r="G56" s="1339" t="s">
        <v>27</v>
      </c>
      <c r="H56" s="1340"/>
      <c r="I56" s="1340"/>
      <c r="J56" s="1340"/>
      <c r="K56" s="1340"/>
      <c r="L56" s="1341"/>
      <c r="M56" s="216"/>
      <c r="N56" s="221"/>
      <c r="O56" s="123">
        <v>6</v>
      </c>
      <c r="P56" s="222">
        <f t="shared" si="7"/>
        <v>180</v>
      </c>
      <c r="Q56" s="121">
        <f t="shared" si="8"/>
        <v>72</v>
      </c>
      <c r="R56" s="124">
        <v>54</v>
      </c>
      <c r="S56" s="124"/>
      <c r="T56" s="124">
        <v>18</v>
      </c>
      <c r="U56" s="124"/>
      <c r="V56" s="124"/>
      <c r="W56" s="124"/>
      <c r="X56" s="126"/>
      <c r="Y56" s="223">
        <f t="shared" si="9"/>
        <v>108</v>
      </c>
      <c r="Z56" s="131">
        <v>2</v>
      </c>
      <c r="AA56" s="129"/>
      <c r="AB56" s="129">
        <v>2</v>
      </c>
      <c r="AC56" s="129"/>
      <c r="AD56" s="129"/>
      <c r="AE56" s="129"/>
      <c r="AF56" s="129"/>
      <c r="AG56" s="224"/>
      <c r="AH56" s="128"/>
      <c r="AI56" s="129"/>
      <c r="AJ56" s="129"/>
      <c r="AK56" s="130"/>
      <c r="AL56" s="225">
        <f t="shared" si="10"/>
        <v>4</v>
      </c>
      <c r="AM56" s="132">
        <f t="shared" si="11"/>
        <v>3</v>
      </c>
      <c r="AN56" s="132">
        <f t="shared" si="12"/>
        <v>1</v>
      </c>
      <c r="AO56" s="133">
        <f t="shared" si="13"/>
        <v>0</v>
      </c>
    </row>
    <row r="57" spans="2:41" ht="23.25" customHeight="1">
      <c r="B57" s="961" t="s">
        <v>96</v>
      </c>
      <c r="C57" s="962"/>
      <c r="D57" s="962"/>
      <c r="E57" s="962"/>
      <c r="F57" s="963"/>
      <c r="G57" s="964"/>
      <c r="H57" s="965"/>
      <c r="I57" s="965"/>
      <c r="J57" s="965"/>
      <c r="K57" s="965"/>
      <c r="L57" s="965"/>
      <c r="M57" s="965"/>
      <c r="N57" s="966"/>
      <c r="O57" s="123"/>
      <c r="P57" s="222">
        <f t="shared" si="7"/>
        <v>0</v>
      </c>
      <c r="Q57" s="121">
        <f t="shared" si="8"/>
        <v>0</v>
      </c>
      <c r="R57" s="124"/>
      <c r="S57" s="124"/>
      <c r="T57" s="124"/>
      <c r="U57" s="124"/>
      <c r="V57" s="124"/>
      <c r="W57" s="124"/>
      <c r="X57" s="126"/>
      <c r="Y57" s="223">
        <f t="shared" si="9"/>
        <v>0</v>
      </c>
      <c r="Z57" s="131"/>
      <c r="AA57" s="129"/>
      <c r="AB57" s="129"/>
      <c r="AC57" s="129"/>
      <c r="AD57" s="129"/>
      <c r="AE57" s="129"/>
      <c r="AF57" s="129"/>
      <c r="AG57" s="224"/>
      <c r="AH57" s="128"/>
      <c r="AI57" s="129"/>
      <c r="AJ57" s="129"/>
      <c r="AK57" s="130"/>
      <c r="AL57" s="225">
        <f t="shared" si="10"/>
        <v>0</v>
      </c>
      <c r="AM57" s="132">
        <f t="shared" si="11"/>
        <v>0</v>
      </c>
      <c r="AN57" s="132">
        <f t="shared" si="12"/>
        <v>0</v>
      </c>
      <c r="AO57" s="133">
        <f t="shared" si="13"/>
        <v>0</v>
      </c>
    </row>
    <row r="58" spans="2:41" ht="78" customHeight="1">
      <c r="B58" s="220">
        <v>22</v>
      </c>
      <c r="C58" s="958" t="s">
        <v>97</v>
      </c>
      <c r="D58" s="959"/>
      <c r="E58" s="959"/>
      <c r="F58" s="960"/>
      <c r="G58" s="1339" t="s">
        <v>27</v>
      </c>
      <c r="H58" s="1340"/>
      <c r="I58" s="1340"/>
      <c r="J58" s="1340"/>
      <c r="K58" s="1340"/>
      <c r="L58" s="1341"/>
      <c r="M58" s="216"/>
      <c r="N58" s="217"/>
      <c r="O58" s="123">
        <v>4</v>
      </c>
      <c r="P58" s="222">
        <f t="shared" si="7"/>
        <v>120</v>
      </c>
      <c r="Q58" s="121">
        <f t="shared" si="8"/>
        <v>54</v>
      </c>
      <c r="R58" s="124">
        <v>36</v>
      </c>
      <c r="S58" s="124"/>
      <c r="T58" s="124">
        <v>18</v>
      </c>
      <c r="U58" s="124"/>
      <c r="V58" s="124"/>
      <c r="W58" s="124"/>
      <c r="X58" s="126"/>
      <c r="Y58" s="223">
        <f t="shared" si="9"/>
        <v>66</v>
      </c>
      <c r="Z58" s="131"/>
      <c r="AA58" s="129">
        <v>2</v>
      </c>
      <c r="AB58" s="129">
        <v>2</v>
      </c>
      <c r="AC58" s="129"/>
      <c r="AD58" s="129"/>
      <c r="AE58" s="129"/>
      <c r="AF58" s="129"/>
      <c r="AG58" s="224"/>
      <c r="AH58" s="128"/>
      <c r="AI58" s="129"/>
      <c r="AJ58" s="129"/>
      <c r="AK58" s="130"/>
      <c r="AL58" s="225">
        <f t="shared" si="10"/>
        <v>3</v>
      </c>
      <c r="AM58" s="132">
        <f t="shared" si="11"/>
        <v>2</v>
      </c>
      <c r="AN58" s="132">
        <f t="shared" si="12"/>
        <v>1</v>
      </c>
      <c r="AO58" s="133">
        <f t="shared" si="13"/>
        <v>0</v>
      </c>
    </row>
    <row r="59" spans="2:41" ht="39.950000000000003" customHeight="1">
      <c r="B59" s="220">
        <v>23</v>
      </c>
      <c r="C59" s="958" t="s">
        <v>98</v>
      </c>
      <c r="D59" s="959"/>
      <c r="E59" s="959"/>
      <c r="F59" s="960"/>
      <c r="G59" s="1339" t="s">
        <v>27</v>
      </c>
      <c r="H59" s="1340"/>
      <c r="I59" s="1340"/>
      <c r="J59" s="1340"/>
      <c r="K59" s="1340"/>
      <c r="L59" s="1341"/>
      <c r="M59" s="216"/>
      <c r="N59" s="217"/>
      <c r="O59" s="123">
        <v>4</v>
      </c>
      <c r="P59" s="222">
        <f t="shared" si="7"/>
        <v>120</v>
      </c>
      <c r="Q59" s="121">
        <f t="shared" si="8"/>
        <v>54</v>
      </c>
      <c r="R59" s="124">
        <v>36</v>
      </c>
      <c r="S59" s="124"/>
      <c r="T59" s="124">
        <v>18</v>
      </c>
      <c r="U59" s="124"/>
      <c r="V59" s="124"/>
      <c r="W59" s="124"/>
      <c r="X59" s="126"/>
      <c r="Y59" s="223">
        <f t="shared" si="9"/>
        <v>66</v>
      </c>
      <c r="Z59" s="131"/>
      <c r="AA59" s="129">
        <v>2</v>
      </c>
      <c r="AB59" s="129">
        <v>2</v>
      </c>
      <c r="AC59" s="129"/>
      <c r="AD59" s="129"/>
      <c r="AE59" s="129"/>
      <c r="AF59" s="129"/>
      <c r="AG59" s="224"/>
      <c r="AH59" s="128"/>
      <c r="AI59" s="129"/>
      <c r="AJ59" s="129"/>
      <c r="AK59" s="130"/>
      <c r="AL59" s="225">
        <f t="shared" si="10"/>
        <v>3</v>
      </c>
      <c r="AM59" s="132">
        <f t="shared" si="11"/>
        <v>2</v>
      </c>
      <c r="AN59" s="132">
        <f t="shared" si="12"/>
        <v>1</v>
      </c>
      <c r="AO59" s="133">
        <f t="shared" si="13"/>
        <v>0</v>
      </c>
    </row>
    <row r="60" spans="2:41" ht="39.950000000000003" customHeight="1">
      <c r="B60" s="220">
        <v>24</v>
      </c>
      <c r="C60" s="958" t="s">
        <v>99</v>
      </c>
      <c r="D60" s="959"/>
      <c r="E60" s="959"/>
      <c r="F60" s="960"/>
      <c r="G60" s="1339" t="s">
        <v>27</v>
      </c>
      <c r="H60" s="1340"/>
      <c r="I60" s="1340"/>
      <c r="J60" s="1340"/>
      <c r="K60" s="1340"/>
      <c r="L60" s="1341"/>
      <c r="M60" s="216"/>
      <c r="N60" s="217"/>
      <c r="O60" s="123">
        <v>4</v>
      </c>
      <c r="P60" s="222">
        <f t="shared" si="7"/>
        <v>120</v>
      </c>
      <c r="Q60" s="121">
        <f t="shared" si="8"/>
        <v>54</v>
      </c>
      <c r="R60" s="124">
        <v>36</v>
      </c>
      <c r="S60" s="124"/>
      <c r="T60" s="124">
        <v>18</v>
      </c>
      <c r="U60" s="124"/>
      <c r="V60" s="124"/>
      <c r="W60" s="124"/>
      <c r="X60" s="126"/>
      <c r="Y60" s="223">
        <f t="shared" si="9"/>
        <v>66</v>
      </c>
      <c r="Z60" s="131"/>
      <c r="AA60" s="129">
        <v>2</v>
      </c>
      <c r="AB60" s="129">
        <v>2</v>
      </c>
      <c r="AC60" s="129"/>
      <c r="AD60" s="129"/>
      <c r="AE60" s="129"/>
      <c r="AF60" s="129"/>
      <c r="AG60" s="224"/>
      <c r="AH60" s="128"/>
      <c r="AI60" s="129"/>
      <c r="AJ60" s="129"/>
      <c r="AK60" s="130"/>
      <c r="AL60" s="225">
        <f t="shared" si="10"/>
        <v>3</v>
      </c>
      <c r="AM60" s="132">
        <f t="shared" si="11"/>
        <v>2</v>
      </c>
      <c r="AN60" s="132">
        <f t="shared" si="12"/>
        <v>1</v>
      </c>
      <c r="AO60" s="133">
        <f t="shared" si="13"/>
        <v>0</v>
      </c>
    </row>
    <row r="61" spans="2:41" ht="23.25" customHeight="1">
      <c r="B61" s="961" t="s">
        <v>100</v>
      </c>
      <c r="C61" s="962"/>
      <c r="D61" s="962"/>
      <c r="E61" s="962"/>
      <c r="F61" s="963"/>
      <c r="G61" s="964"/>
      <c r="H61" s="965"/>
      <c r="I61" s="965"/>
      <c r="J61" s="965"/>
      <c r="K61" s="965"/>
      <c r="L61" s="965"/>
      <c r="M61" s="965"/>
      <c r="N61" s="966"/>
      <c r="O61" s="123"/>
      <c r="P61" s="222">
        <f t="shared" si="7"/>
        <v>0</v>
      </c>
      <c r="Q61" s="121">
        <f t="shared" si="8"/>
        <v>0</v>
      </c>
      <c r="R61" s="124"/>
      <c r="S61" s="124"/>
      <c r="T61" s="124"/>
      <c r="U61" s="124"/>
      <c r="V61" s="124"/>
      <c r="W61" s="124"/>
      <c r="X61" s="126"/>
      <c r="Y61" s="223">
        <f t="shared" si="9"/>
        <v>0</v>
      </c>
      <c r="Z61" s="131"/>
      <c r="AA61" s="129"/>
      <c r="AB61" s="129"/>
      <c r="AC61" s="129"/>
      <c r="AD61" s="129"/>
      <c r="AE61" s="129"/>
      <c r="AF61" s="129"/>
      <c r="AG61" s="224"/>
      <c r="AH61" s="128"/>
      <c r="AI61" s="129"/>
      <c r="AJ61" s="129"/>
      <c r="AK61" s="130"/>
      <c r="AL61" s="225">
        <f t="shared" si="10"/>
        <v>0</v>
      </c>
      <c r="AM61" s="132">
        <f t="shared" si="11"/>
        <v>0</v>
      </c>
      <c r="AN61" s="132">
        <f t="shared" si="12"/>
        <v>0</v>
      </c>
      <c r="AO61" s="133">
        <f t="shared" si="13"/>
        <v>0</v>
      </c>
    </row>
    <row r="62" spans="2:41" ht="53.1" customHeight="1">
      <c r="B62" s="220">
        <v>25</v>
      </c>
      <c r="C62" s="958" t="s">
        <v>101</v>
      </c>
      <c r="D62" s="959"/>
      <c r="E62" s="959"/>
      <c r="F62" s="960"/>
      <c r="G62" s="1339" t="s">
        <v>27</v>
      </c>
      <c r="H62" s="1340"/>
      <c r="I62" s="1340"/>
      <c r="J62" s="1340"/>
      <c r="K62" s="1340"/>
      <c r="L62" s="1341"/>
      <c r="M62" s="216"/>
      <c r="N62" s="221"/>
      <c r="O62" s="123">
        <v>4</v>
      </c>
      <c r="P62" s="222">
        <f t="shared" si="7"/>
        <v>120</v>
      </c>
      <c r="Q62" s="121">
        <f t="shared" si="8"/>
        <v>54</v>
      </c>
      <c r="R62" s="124">
        <v>36</v>
      </c>
      <c r="S62" s="124"/>
      <c r="T62" s="124">
        <v>18</v>
      </c>
      <c r="U62" s="124"/>
      <c r="V62" s="124"/>
      <c r="W62" s="124"/>
      <c r="X62" s="126"/>
      <c r="Y62" s="223">
        <f t="shared" si="9"/>
        <v>66</v>
      </c>
      <c r="Z62" s="131"/>
      <c r="AA62" s="129">
        <v>2</v>
      </c>
      <c r="AB62" s="129">
        <v>2</v>
      </c>
      <c r="AC62" s="129"/>
      <c r="AD62" s="129"/>
      <c r="AE62" s="129"/>
      <c r="AF62" s="129"/>
      <c r="AG62" s="224"/>
      <c r="AH62" s="128"/>
      <c r="AI62" s="129"/>
      <c r="AJ62" s="129"/>
      <c r="AK62" s="130"/>
      <c r="AL62" s="225">
        <f t="shared" si="10"/>
        <v>3</v>
      </c>
      <c r="AM62" s="132">
        <f t="shared" si="11"/>
        <v>2</v>
      </c>
      <c r="AN62" s="132">
        <f t="shared" si="12"/>
        <v>1</v>
      </c>
      <c r="AO62" s="133">
        <f t="shared" si="13"/>
        <v>0</v>
      </c>
    </row>
    <row r="63" spans="2:41" ht="39.950000000000003" customHeight="1">
      <c r="B63" s="220">
        <v>26</v>
      </c>
      <c r="C63" s="958" t="s">
        <v>102</v>
      </c>
      <c r="D63" s="959"/>
      <c r="E63" s="959"/>
      <c r="F63" s="960"/>
      <c r="G63" s="1339" t="s">
        <v>27</v>
      </c>
      <c r="H63" s="1340"/>
      <c r="I63" s="1340"/>
      <c r="J63" s="1340"/>
      <c r="K63" s="1340"/>
      <c r="L63" s="1341"/>
      <c r="M63" s="216"/>
      <c r="N63" s="221"/>
      <c r="O63" s="123">
        <v>4</v>
      </c>
      <c r="P63" s="222">
        <f t="shared" si="7"/>
        <v>120</v>
      </c>
      <c r="Q63" s="121">
        <f t="shared" si="8"/>
        <v>54</v>
      </c>
      <c r="R63" s="124">
        <v>36</v>
      </c>
      <c r="S63" s="124"/>
      <c r="T63" s="124">
        <v>18</v>
      </c>
      <c r="U63" s="124"/>
      <c r="V63" s="124"/>
      <c r="W63" s="124"/>
      <c r="X63" s="126"/>
      <c r="Y63" s="223">
        <f t="shared" si="9"/>
        <v>66</v>
      </c>
      <c r="Z63" s="131"/>
      <c r="AA63" s="129">
        <v>2</v>
      </c>
      <c r="AB63" s="129">
        <v>2</v>
      </c>
      <c r="AC63" s="129"/>
      <c r="AD63" s="129"/>
      <c r="AE63" s="129"/>
      <c r="AF63" s="129"/>
      <c r="AG63" s="224"/>
      <c r="AH63" s="128"/>
      <c r="AI63" s="129"/>
      <c r="AJ63" s="129"/>
      <c r="AK63" s="130"/>
      <c r="AL63" s="225">
        <f t="shared" si="10"/>
        <v>3</v>
      </c>
      <c r="AM63" s="132">
        <f t="shared" si="11"/>
        <v>2</v>
      </c>
      <c r="AN63" s="132">
        <f t="shared" si="12"/>
        <v>1</v>
      </c>
      <c r="AO63" s="133">
        <f t="shared" si="13"/>
        <v>0</v>
      </c>
    </row>
    <row r="64" spans="2:41" ht="51.75" customHeight="1" thickBot="1">
      <c r="B64" s="416">
        <v>27</v>
      </c>
      <c r="C64" s="949" t="s">
        <v>103</v>
      </c>
      <c r="D64" s="950"/>
      <c r="E64" s="950"/>
      <c r="F64" s="951"/>
      <c r="G64" s="1342" t="s">
        <v>27</v>
      </c>
      <c r="H64" s="1343"/>
      <c r="I64" s="1343"/>
      <c r="J64" s="1343"/>
      <c r="K64" s="1343"/>
      <c r="L64" s="1344"/>
      <c r="M64" s="417"/>
      <c r="N64" s="418"/>
      <c r="O64" s="226">
        <v>4</v>
      </c>
      <c r="P64" s="227">
        <f t="shared" si="7"/>
        <v>120</v>
      </c>
      <c r="Q64" s="228">
        <f t="shared" si="8"/>
        <v>54</v>
      </c>
      <c r="R64" s="229">
        <v>36</v>
      </c>
      <c r="S64" s="229"/>
      <c r="T64" s="229">
        <v>18</v>
      </c>
      <c r="U64" s="229"/>
      <c r="V64" s="229"/>
      <c r="W64" s="229"/>
      <c r="X64" s="230"/>
      <c r="Y64" s="231">
        <f t="shared" si="9"/>
        <v>66</v>
      </c>
      <c r="Z64" s="191"/>
      <c r="AA64" s="189">
        <v>2</v>
      </c>
      <c r="AB64" s="189">
        <v>2</v>
      </c>
      <c r="AC64" s="189"/>
      <c r="AD64" s="189"/>
      <c r="AE64" s="189"/>
      <c r="AF64" s="189"/>
      <c r="AG64" s="192"/>
      <c r="AH64" s="188"/>
      <c r="AI64" s="189"/>
      <c r="AJ64" s="189"/>
      <c r="AK64" s="190"/>
      <c r="AL64" s="232">
        <f t="shared" si="10"/>
        <v>3</v>
      </c>
      <c r="AM64" s="132">
        <f t="shared" si="11"/>
        <v>2</v>
      </c>
      <c r="AN64" s="132">
        <f t="shared" si="12"/>
        <v>1</v>
      </c>
      <c r="AO64" s="133">
        <f t="shared" si="13"/>
        <v>0</v>
      </c>
    </row>
    <row r="65" spans="2:54" ht="39.950000000000003" customHeight="1" thickBot="1">
      <c r="B65" s="952" t="s">
        <v>104</v>
      </c>
      <c r="C65" s="953"/>
      <c r="D65" s="953"/>
      <c r="E65" s="953"/>
      <c r="F65" s="953"/>
      <c r="G65" s="953"/>
      <c r="H65" s="953"/>
      <c r="I65" s="953"/>
      <c r="J65" s="953"/>
      <c r="K65" s="953"/>
      <c r="L65" s="953"/>
      <c r="M65" s="953"/>
      <c r="N65" s="954"/>
      <c r="O65" s="148">
        <f>SUM(O44:O64)/3</f>
        <v>26</v>
      </c>
      <c r="P65" s="149">
        <f t="shared" ref="P65:Y65" si="14">SUM(P44:P64)/3</f>
        <v>780</v>
      </c>
      <c r="Q65" s="148">
        <f t="shared" si="14"/>
        <v>324</v>
      </c>
      <c r="R65" s="150">
        <f t="shared" si="14"/>
        <v>234</v>
      </c>
      <c r="S65" s="150">
        <f t="shared" si="14"/>
        <v>0</v>
      </c>
      <c r="T65" s="150">
        <f t="shared" si="14"/>
        <v>90</v>
      </c>
      <c r="U65" s="150">
        <f t="shared" si="14"/>
        <v>0</v>
      </c>
      <c r="V65" s="150">
        <f t="shared" si="14"/>
        <v>0</v>
      </c>
      <c r="W65" s="150">
        <f t="shared" si="14"/>
        <v>0</v>
      </c>
      <c r="X65" s="151">
        <f t="shared" si="14"/>
        <v>0</v>
      </c>
      <c r="Y65" s="178">
        <f t="shared" si="14"/>
        <v>456</v>
      </c>
      <c r="Z65" s="156">
        <v>3</v>
      </c>
      <c r="AA65" s="154">
        <v>2</v>
      </c>
      <c r="AB65" s="154">
        <v>5</v>
      </c>
      <c r="AC65" s="154"/>
      <c r="AD65" s="154"/>
      <c r="AE65" s="154"/>
      <c r="AF65" s="154"/>
      <c r="AG65" s="179"/>
      <c r="AH65" s="153"/>
      <c r="AI65" s="154"/>
      <c r="AJ65" s="154"/>
      <c r="AK65" s="155"/>
      <c r="AL65" s="233">
        <f>SUM(AL44:AL64)/3</f>
        <v>18</v>
      </c>
      <c r="AM65" s="233">
        <f>SUM(AM44:AM64)/3</f>
        <v>13</v>
      </c>
      <c r="AN65" s="233">
        <f>SUM(AN44:AN64)/3</f>
        <v>5</v>
      </c>
      <c r="AO65" s="233">
        <f>SUM(AO44:AO64)/3</f>
        <v>0</v>
      </c>
    </row>
    <row r="66" spans="2:54" s="91" customFormat="1" ht="39.950000000000003" customHeight="1" thickBot="1">
      <c r="B66" s="973" t="s">
        <v>105</v>
      </c>
      <c r="C66" s="974"/>
      <c r="D66" s="974"/>
      <c r="E66" s="974"/>
      <c r="F66" s="974"/>
      <c r="G66" s="974"/>
      <c r="H66" s="974"/>
      <c r="I66" s="974"/>
      <c r="J66" s="974"/>
      <c r="K66" s="974"/>
      <c r="L66" s="974"/>
      <c r="M66" s="974"/>
      <c r="N66" s="975"/>
      <c r="O66" s="201">
        <f>O65</f>
        <v>26</v>
      </c>
      <c r="P66" s="234">
        <f t="shared" ref="P66:AO66" si="15">P65</f>
        <v>780</v>
      </c>
      <c r="Q66" s="235">
        <f t="shared" si="15"/>
        <v>324</v>
      </c>
      <c r="R66" s="236">
        <f t="shared" si="15"/>
        <v>234</v>
      </c>
      <c r="S66" s="236">
        <f t="shared" si="15"/>
        <v>0</v>
      </c>
      <c r="T66" s="236">
        <f t="shared" si="15"/>
        <v>90</v>
      </c>
      <c r="U66" s="236">
        <f t="shared" si="15"/>
        <v>0</v>
      </c>
      <c r="V66" s="236">
        <f t="shared" si="15"/>
        <v>0</v>
      </c>
      <c r="W66" s="236">
        <f t="shared" si="15"/>
        <v>0</v>
      </c>
      <c r="X66" s="237">
        <f t="shared" si="15"/>
        <v>0</v>
      </c>
      <c r="Y66" s="238">
        <f t="shared" si="15"/>
        <v>456</v>
      </c>
      <c r="Z66" s="235">
        <f t="shared" si="15"/>
        <v>3</v>
      </c>
      <c r="AA66" s="236">
        <f t="shared" si="15"/>
        <v>2</v>
      </c>
      <c r="AB66" s="239">
        <f t="shared" si="15"/>
        <v>5</v>
      </c>
      <c r="AC66" s="236">
        <f t="shared" si="15"/>
        <v>0</v>
      </c>
      <c r="AD66" s="236">
        <f t="shared" si="15"/>
        <v>0</v>
      </c>
      <c r="AE66" s="236">
        <f t="shared" si="15"/>
        <v>0</v>
      </c>
      <c r="AF66" s="236">
        <f t="shared" si="15"/>
        <v>0</v>
      </c>
      <c r="AG66" s="237">
        <f t="shared" si="15"/>
        <v>0</v>
      </c>
      <c r="AH66" s="240">
        <f t="shared" si="15"/>
        <v>0</v>
      </c>
      <c r="AI66" s="236">
        <f t="shared" si="15"/>
        <v>0</v>
      </c>
      <c r="AJ66" s="236">
        <f t="shared" si="15"/>
        <v>0</v>
      </c>
      <c r="AK66" s="234">
        <f t="shared" si="15"/>
        <v>0</v>
      </c>
      <c r="AL66" s="235">
        <f t="shared" si="15"/>
        <v>18</v>
      </c>
      <c r="AM66" s="236">
        <f t="shared" si="15"/>
        <v>13</v>
      </c>
      <c r="AN66" s="236">
        <f t="shared" si="15"/>
        <v>5</v>
      </c>
      <c r="AO66" s="237">
        <f t="shared" si="15"/>
        <v>0</v>
      </c>
      <c r="AP66" s="210"/>
      <c r="AQ66" s="210"/>
      <c r="AR66" s="210"/>
      <c r="AS66" s="210"/>
      <c r="AT66" s="210"/>
      <c r="AV66" s="92"/>
      <c r="AW66" s="92"/>
      <c r="AX66" s="92"/>
    </row>
    <row r="67" spans="2:54" ht="39.950000000000003" customHeight="1" thickBot="1">
      <c r="B67" s="955" t="s">
        <v>106</v>
      </c>
      <c r="C67" s="953"/>
      <c r="D67" s="953"/>
      <c r="E67" s="953"/>
      <c r="F67" s="953"/>
      <c r="G67" s="953"/>
      <c r="H67" s="953"/>
      <c r="I67" s="953"/>
      <c r="J67" s="953"/>
      <c r="K67" s="953"/>
      <c r="L67" s="953"/>
      <c r="M67" s="953"/>
      <c r="N67" s="954"/>
      <c r="O67" s="241">
        <f t="shared" ref="O67:AO67" si="16">O66+O40</f>
        <v>64</v>
      </c>
      <c r="P67" s="242">
        <f t="shared" si="16"/>
        <v>1920</v>
      </c>
      <c r="Q67" s="243">
        <f t="shared" si="16"/>
        <v>855</v>
      </c>
      <c r="R67" s="244">
        <f t="shared" si="16"/>
        <v>495</v>
      </c>
      <c r="S67" s="244">
        <f t="shared" si="16"/>
        <v>0</v>
      </c>
      <c r="T67" s="244">
        <f t="shared" si="16"/>
        <v>342</v>
      </c>
      <c r="U67" s="244">
        <f t="shared" si="16"/>
        <v>0</v>
      </c>
      <c r="V67" s="244">
        <f t="shared" si="16"/>
        <v>18</v>
      </c>
      <c r="W67" s="244">
        <f t="shared" si="16"/>
        <v>0</v>
      </c>
      <c r="X67" s="245">
        <f t="shared" si="16"/>
        <v>0</v>
      </c>
      <c r="Y67" s="242">
        <f t="shared" si="16"/>
        <v>1065</v>
      </c>
      <c r="Z67" s="243">
        <f t="shared" si="16"/>
        <v>6</v>
      </c>
      <c r="AA67" s="244">
        <f t="shared" si="16"/>
        <v>10</v>
      </c>
      <c r="AB67" s="244">
        <f t="shared" si="16"/>
        <v>13</v>
      </c>
      <c r="AC67" s="244">
        <f t="shared" si="16"/>
        <v>1</v>
      </c>
      <c r="AD67" s="244">
        <f t="shared" si="16"/>
        <v>0</v>
      </c>
      <c r="AE67" s="244">
        <f t="shared" si="16"/>
        <v>0</v>
      </c>
      <c r="AF67" s="244">
        <f t="shared" si="16"/>
        <v>0</v>
      </c>
      <c r="AG67" s="245">
        <f t="shared" si="16"/>
        <v>2</v>
      </c>
      <c r="AH67" s="246">
        <f t="shared" si="16"/>
        <v>23.5</v>
      </c>
      <c r="AI67" s="246">
        <f t="shared" si="16"/>
        <v>13.5</v>
      </c>
      <c r="AJ67" s="241">
        <f t="shared" si="16"/>
        <v>9</v>
      </c>
      <c r="AK67" s="242">
        <f t="shared" si="16"/>
        <v>1</v>
      </c>
      <c r="AL67" s="243">
        <f t="shared" si="16"/>
        <v>24</v>
      </c>
      <c r="AM67" s="244">
        <f t="shared" si="16"/>
        <v>14</v>
      </c>
      <c r="AN67" s="244">
        <f t="shared" si="16"/>
        <v>10</v>
      </c>
      <c r="AO67" s="245">
        <f t="shared" si="16"/>
        <v>0</v>
      </c>
    </row>
    <row r="68" spans="2:54" ht="20.25">
      <c r="B68" s="956"/>
      <c r="C68" s="247"/>
      <c r="D68" s="957"/>
      <c r="E68" s="957"/>
      <c r="F68" s="957"/>
      <c r="G68" s="248"/>
      <c r="H68" s="248"/>
      <c r="I68" s="249"/>
      <c r="J68" s="249"/>
      <c r="K68" s="250"/>
      <c r="L68" s="928" t="s">
        <v>107</v>
      </c>
      <c r="M68" s="929"/>
      <c r="N68" s="930"/>
      <c r="O68" s="970" t="s">
        <v>108</v>
      </c>
      <c r="P68" s="971"/>
      <c r="Q68" s="971"/>
      <c r="R68" s="971"/>
      <c r="S68" s="971"/>
      <c r="T68" s="971"/>
      <c r="U68" s="971"/>
      <c r="V68" s="971"/>
      <c r="W68" s="971"/>
      <c r="X68" s="972"/>
      <c r="Y68" s="972"/>
      <c r="Z68" s="967">
        <f>AH68+AL68</f>
        <v>6</v>
      </c>
      <c r="AA68" s="968"/>
      <c r="AB68" s="968"/>
      <c r="AC68" s="968"/>
      <c r="AD68" s="968"/>
      <c r="AE68" s="968"/>
      <c r="AF68" s="968"/>
      <c r="AG68" s="969"/>
      <c r="AH68" s="251">
        <v>3</v>
      </c>
      <c r="AI68" s="252"/>
      <c r="AJ68" s="252"/>
      <c r="AK68" s="253"/>
      <c r="AL68" s="254">
        <v>3</v>
      </c>
      <c r="AM68" s="255"/>
      <c r="AN68" s="255"/>
      <c r="AO68" s="256"/>
    </row>
    <row r="69" spans="2:54" ht="20.25">
      <c r="B69" s="956"/>
      <c r="C69" s="247"/>
      <c r="D69" s="945"/>
      <c r="E69" s="945"/>
      <c r="F69" s="945"/>
      <c r="G69" s="248"/>
      <c r="H69" s="248"/>
      <c r="I69" s="249"/>
      <c r="J69" s="249"/>
      <c r="K69" s="249"/>
      <c r="L69" s="931"/>
      <c r="M69" s="932"/>
      <c r="N69" s="933"/>
      <c r="O69" s="938" t="s">
        <v>109</v>
      </c>
      <c r="P69" s="939"/>
      <c r="Q69" s="939"/>
      <c r="R69" s="939"/>
      <c r="S69" s="939"/>
      <c r="T69" s="939"/>
      <c r="U69" s="939"/>
      <c r="V69" s="939"/>
      <c r="W69" s="939"/>
      <c r="X69" s="940"/>
      <c r="Y69" s="940"/>
      <c r="Z69" s="920">
        <f t="shared" ref="Z69:Z74" si="17">AH69+AL69</f>
        <v>10</v>
      </c>
      <c r="AA69" s="921"/>
      <c r="AB69" s="921"/>
      <c r="AC69" s="921"/>
      <c r="AD69" s="921"/>
      <c r="AE69" s="921"/>
      <c r="AF69" s="921"/>
      <c r="AG69" s="922"/>
      <c r="AH69" s="257">
        <v>4</v>
      </c>
      <c r="AI69" s="258"/>
      <c r="AJ69" s="258"/>
      <c r="AK69" s="259"/>
      <c r="AL69" s="260">
        <v>6</v>
      </c>
      <c r="AM69" s="261"/>
      <c r="AN69" s="261"/>
      <c r="AO69" s="262"/>
    </row>
    <row r="70" spans="2:54" ht="20.25">
      <c r="B70" s="956"/>
      <c r="C70" s="247"/>
      <c r="D70" s="945"/>
      <c r="E70" s="945"/>
      <c r="F70" s="945"/>
      <c r="G70" s="248"/>
      <c r="H70" s="248"/>
      <c r="I70" s="249"/>
      <c r="J70" s="249"/>
      <c r="K70" s="249"/>
      <c r="L70" s="931"/>
      <c r="M70" s="932"/>
      <c r="N70" s="933"/>
      <c r="O70" s="938" t="s">
        <v>110</v>
      </c>
      <c r="P70" s="939"/>
      <c r="Q70" s="939"/>
      <c r="R70" s="939"/>
      <c r="S70" s="939"/>
      <c r="T70" s="939"/>
      <c r="U70" s="939"/>
      <c r="V70" s="939"/>
      <c r="W70" s="939"/>
      <c r="X70" s="940"/>
      <c r="Y70" s="940"/>
      <c r="Z70" s="920">
        <v>13</v>
      </c>
      <c r="AA70" s="921"/>
      <c r="AB70" s="921"/>
      <c r="AC70" s="921"/>
      <c r="AD70" s="921"/>
      <c r="AE70" s="921"/>
      <c r="AF70" s="921"/>
      <c r="AG70" s="922"/>
      <c r="AH70" s="257">
        <v>7</v>
      </c>
      <c r="AI70" s="258"/>
      <c r="AJ70" s="258"/>
      <c r="AK70" s="259"/>
      <c r="AL70" s="260">
        <v>6</v>
      </c>
      <c r="AM70" s="261"/>
      <c r="AN70" s="261"/>
      <c r="AO70" s="262"/>
    </row>
    <row r="71" spans="2:54" ht="20.25">
      <c r="B71" s="956"/>
      <c r="C71" s="263" t="s">
        <v>111</v>
      </c>
      <c r="D71" s="937"/>
      <c r="E71" s="937"/>
      <c r="F71" s="937"/>
      <c r="G71" s="248"/>
      <c r="H71" s="248"/>
      <c r="I71" s="249"/>
      <c r="J71" s="249"/>
      <c r="K71" s="249"/>
      <c r="L71" s="931"/>
      <c r="M71" s="932"/>
      <c r="N71" s="933"/>
      <c r="O71" s="938" t="s">
        <v>112</v>
      </c>
      <c r="P71" s="939"/>
      <c r="Q71" s="939"/>
      <c r="R71" s="939"/>
      <c r="S71" s="939"/>
      <c r="T71" s="939"/>
      <c r="U71" s="939"/>
      <c r="V71" s="939"/>
      <c r="W71" s="939"/>
      <c r="X71" s="940"/>
      <c r="Y71" s="940"/>
      <c r="Z71" s="920">
        <f t="shared" si="17"/>
        <v>1</v>
      </c>
      <c r="AA71" s="921"/>
      <c r="AB71" s="921"/>
      <c r="AC71" s="921"/>
      <c r="AD71" s="921"/>
      <c r="AE71" s="921"/>
      <c r="AF71" s="921"/>
      <c r="AG71" s="922"/>
      <c r="AH71" s="257"/>
      <c r="AI71" s="258"/>
      <c r="AJ71" s="258"/>
      <c r="AK71" s="259"/>
      <c r="AL71" s="260">
        <v>1</v>
      </c>
      <c r="AM71" s="261"/>
      <c r="AN71" s="261"/>
      <c r="AO71" s="262"/>
    </row>
    <row r="72" spans="2:54" ht="20.25">
      <c r="B72" s="956"/>
      <c r="C72" s="747" t="s">
        <v>113</v>
      </c>
      <c r="D72" s="748"/>
      <c r="E72" s="264"/>
      <c r="F72" s="265"/>
      <c r="G72" s="248"/>
      <c r="H72" s="248"/>
      <c r="I72" s="266"/>
      <c r="J72" s="266"/>
      <c r="K72" s="266"/>
      <c r="L72" s="931"/>
      <c r="M72" s="932"/>
      <c r="N72" s="933"/>
      <c r="O72" s="938" t="s">
        <v>114</v>
      </c>
      <c r="P72" s="939"/>
      <c r="Q72" s="939"/>
      <c r="R72" s="939"/>
      <c r="S72" s="939"/>
      <c r="T72" s="939"/>
      <c r="U72" s="939"/>
      <c r="V72" s="939"/>
      <c r="W72" s="939"/>
      <c r="X72" s="940"/>
      <c r="Y72" s="940"/>
      <c r="Z72" s="920">
        <f t="shared" si="17"/>
        <v>0</v>
      </c>
      <c r="AA72" s="921"/>
      <c r="AB72" s="921"/>
      <c r="AC72" s="921"/>
      <c r="AD72" s="921"/>
      <c r="AE72" s="921"/>
      <c r="AF72" s="921"/>
      <c r="AG72" s="922"/>
      <c r="AH72" s="257"/>
      <c r="AI72" s="258"/>
      <c r="AJ72" s="258"/>
      <c r="AK72" s="259"/>
      <c r="AL72" s="260"/>
      <c r="AM72" s="261"/>
      <c r="AN72" s="261"/>
      <c r="AO72" s="262"/>
    </row>
    <row r="73" spans="2:54" ht="20.25">
      <c r="B73" s="956"/>
      <c r="C73" s="944" t="s">
        <v>115</v>
      </c>
      <c r="D73" s="927"/>
      <c r="E73" s="264"/>
      <c r="F73" s="265"/>
      <c r="G73" s="248"/>
      <c r="H73" s="248"/>
      <c r="I73" s="249"/>
      <c r="J73" s="249"/>
      <c r="K73" s="249"/>
      <c r="L73" s="931"/>
      <c r="M73" s="932"/>
      <c r="N73" s="933"/>
      <c r="O73" s="938" t="s">
        <v>47</v>
      </c>
      <c r="P73" s="939"/>
      <c r="Q73" s="939"/>
      <c r="R73" s="939"/>
      <c r="S73" s="939"/>
      <c r="T73" s="939"/>
      <c r="U73" s="939"/>
      <c r="V73" s="939"/>
      <c r="W73" s="939"/>
      <c r="X73" s="940"/>
      <c r="Y73" s="940"/>
      <c r="Z73" s="920">
        <f t="shared" si="17"/>
        <v>0</v>
      </c>
      <c r="AA73" s="921"/>
      <c r="AB73" s="921"/>
      <c r="AC73" s="921"/>
      <c r="AD73" s="921"/>
      <c r="AE73" s="921"/>
      <c r="AF73" s="921"/>
      <c r="AG73" s="922"/>
      <c r="AH73" s="257"/>
      <c r="AI73" s="258"/>
      <c r="AJ73" s="258"/>
      <c r="AK73" s="259"/>
      <c r="AL73" s="260"/>
      <c r="AM73" s="261"/>
      <c r="AN73" s="261"/>
      <c r="AO73" s="262"/>
    </row>
    <row r="74" spans="2:54" ht="20.25">
      <c r="B74" s="956"/>
      <c r="C74" s="944" t="s">
        <v>116</v>
      </c>
      <c r="D74" s="944"/>
      <c r="E74" s="267"/>
      <c r="F74" s="265"/>
      <c r="G74" s="248"/>
      <c r="H74" s="248"/>
      <c r="I74" s="249"/>
      <c r="J74" s="249"/>
      <c r="K74" s="249"/>
      <c r="L74" s="931"/>
      <c r="M74" s="932"/>
      <c r="N74" s="933"/>
      <c r="O74" s="938" t="s">
        <v>48</v>
      </c>
      <c r="P74" s="939"/>
      <c r="Q74" s="939"/>
      <c r="R74" s="939"/>
      <c r="S74" s="939"/>
      <c r="T74" s="939"/>
      <c r="U74" s="939"/>
      <c r="V74" s="939"/>
      <c r="W74" s="939"/>
      <c r="X74" s="940"/>
      <c r="Y74" s="940"/>
      <c r="Z74" s="920">
        <f t="shared" si="17"/>
        <v>0</v>
      </c>
      <c r="AA74" s="921"/>
      <c r="AB74" s="921"/>
      <c r="AC74" s="921"/>
      <c r="AD74" s="921"/>
      <c r="AE74" s="921"/>
      <c r="AF74" s="921"/>
      <c r="AG74" s="922"/>
      <c r="AH74" s="257"/>
      <c r="AI74" s="258"/>
      <c r="AJ74" s="258"/>
      <c r="AK74" s="259"/>
      <c r="AL74" s="260"/>
      <c r="AM74" s="261"/>
      <c r="AN74" s="261"/>
      <c r="AO74" s="262"/>
    </row>
    <row r="75" spans="2:54" ht="21" thickBot="1">
      <c r="B75" s="956"/>
      <c r="C75" s="944" t="s">
        <v>117</v>
      </c>
      <c r="D75" s="927"/>
      <c r="E75" s="927"/>
      <c r="F75" s="927"/>
      <c r="G75" s="248"/>
      <c r="H75" s="248"/>
      <c r="I75" s="249"/>
      <c r="J75" s="249"/>
      <c r="K75" s="249"/>
      <c r="L75" s="934"/>
      <c r="M75" s="935"/>
      <c r="N75" s="936"/>
      <c r="O75" s="923" t="s">
        <v>118</v>
      </c>
      <c r="P75" s="924"/>
      <c r="Q75" s="924"/>
      <c r="R75" s="924"/>
      <c r="S75" s="924"/>
      <c r="T75" s="924"/>
      <c r="U75" s="924"/>
      <c r="V75" s="924"/>
      <c r="W75" s="924"/>
      <c r="X75" s="925"/>
      <c r="Y75" s="925"/>
      <c r="Z75" s="941">
        <v>2</v>
      </c>
      <c r="AA75" s="942"/>
      <c r="AB75" s="942"/>
      <c r="AC75" s="942"/>
      <c r="AD75" s="942"/>
      <c r="AE75" s="942"/>
      <c r="AF75" s="942"/>
      <c r="AG75" s="943"/>
      <c r="AH75" s="268">
        <v>1</v>
      </c>
      <c r="AI75" s="269"/>
      <c r="AJ75" s="269"/>
      <c r="AK75" s="270"/>
      <c r="AL75" s="271">
        <v>1</v>
      </c>
      <c r="AM75" s="272"/>
      <c r="AN75" s="272"/>
      <c r="AO75" s="273"/>
    </row>
    <row r="76" spans="2:54" ht="36.75" customHeight="1">
      <c r="B76" s="878"/>
      <c r="C76" s="879"/>
      <c r="D76" s="879"/>
      <c r="E76" s="879"/>
      <c r="F76" s="879"/>
      <c r="G76" s="879"/>
      <c r="H76" s="879"/>
      <c r="I76" s="879"/>
      <c r="J76" s="879"/>
      <c r="K76" s="274"/>
      <c r="L76" s="875"/>
      <c r="M76" s="875"/>
      <c r="N76" s="875"/>
      <c r="O76" s="875"/>
      <c r="P76" s="875"/>
      <c r="Q76" s="875"/>
      <c r="R76" s="875"/>
      <c r="S76" s="875"/>
      <c r="T76" s="875"/>
      <c r="U76" s="875"/>
      <c r="V76" s="875"/>
      <c r="W76" s="875"/>
      <c r="X76" s="875"/>
      <c r="Y76" s="875"/>
      <c r="Z76" s="875"/>
      <c r="AA76" s="875"/>
      <c r="AB76" s="875"/>
      <c r="AC76" s="875"/>
      <c r="AD76" s="875"/>
      <c r="AE76" s="875"/>
      <c r="AF76" s="875"/>
      <c r="AG76" s="875"/>
      <c r="AH76" s="875"/>
      <c r="AI76" s="875"/>
      <c r="AR76" s="880"/>
      <c r="AS76" s="880"/>
      <c r="AT76" s="880"/>
      <c r="AU76" s="880"/>
      <c r="AV76" s="880"/>
      <c r="AW76" s="880"/>
      <c r="AX76" s="880"/>
      <c r="AY76" s="880"/>
      <c r="AZ76" s="880"/>
      <c r="BA76" s="880"/>
      <c r="BB76" s="880"/>
    </row>
    <row r="77" spans="2:54" ht="69.75" hidden="1" customHeight="1" outlineLevel="1" thickBot="1">
      <c r="B77" s="275" t="s">
        <v>119</v>
      </c>
      <c r="C77" s="881" t="s">
        <v>120</v>
      </c>
      <c r="D77" s="882"/>
      <c r="E77" s="276"/>
      <c r="F77" s="277" t="s">
        <v>121</v>
      </c>
      <c r="G77" s="883" t="s">
        <v>122</v>
      </c>
      <c r="H77" s="883"/>
      <c r="I77" s="876" t="s">
        <v>123</v>
      </c>
      <c r="J77" s="877"/>
      <c r="K77" s="278"/>
      <c r="L77" s="279" t="s">
        <v>119</v>
      </c>
      <c r="M77" s="884" t="s">
        <v>124</v>
      </c>
      <c r="N77" s="885"/>
      <c r="O77" s="885"/>
      <c r="P77" s="885"/>
      <c r="Q77" s="885"/>
      <c r="R77" s="885"/>
      <c r="S77" s="885"/>
      <c r="T77" s="885"/>
      <c r="U77" s="885"/>
      <c r="V77" s="885"/>
      <c r="W77" s="885"/>
      <c r="X77" s="885"/>
      <c r="Y77" s="885"/>
      <c r="Z77" s="885"/>
      <c r="AA77" s="885"/>
      <c r="AB77" s="885"/>
      <c r="AC77" s="885"/>
      <c r="AD77" s="886" t="s">
        <v>121</v>
      </c>
      <c r="AE77" s="886"/>
      <c r="AF77" s="886"/>
      <c r="AG77" s="886"/>
      <c r="AH77" s="886"/>
      <c r="AI77" s="887"/>
    </row>
    <row r="78" spans="2:54" ht="39.950000000000003" hidden="1" customHeight="1" outlineLevel="1">
      <c r="B78" s="280"/>
      <c r="C78" s="896"/>
      <c r="D78" s="897"/>
      <c r="E78" s="281"/>
      <c r="F78" s="282"/>
      <c r="G78" s="898"/>
      <c r="H78" s="898"/>
      <c r="I78" s="899"/>
      <c r="J78" s="900"/>
      <c r="K78" s="283"/>
      <c r="L78" s="284"/>
      <c r="M78" s="904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905"/>
      <c r="AC78" s="905"/>
      <c r="AD78" s="901"/>
      <c r="AE78" s="902"/>
      <c r="AF78" s="902"/>
      <c r="AG78" s="902"/>
      <c r="AH78" s="902"/>
      <c r="AI78" s="903"/>
    </row>
    <row r="79" spans="2:54" ht="39.950000000000003" hidden="1" customHeight="1" outlineLevel="1" thickBot="1">
      <c r="B79" s="285"/>
      <c r="C79" s="918"/>
      <c r="D79" s="919"/>
      <c r="E79" s="286"/>
      <c r="F79" s="287"/>
      <c r="G79" s="912"/>
      <c r="H79" s="912"/>
      <c r="I79" s="819"/>
      <c r="J79" s="820"/>
      <c r="K79" s="283"/>
      <c r="L79" s="288"/>
      <c r="M79" s="906"/>
      <c r="N79" s="907"/>
      <c r="O79" s="907"/>
      <c r="P79" s="907"/>
      <c r="Q79" s="907"/>
      <c r="R79" s="907"/>
      <c r="S79" s="907"/>
      <c r="T79" s="907"/>
      <c r="U79" s="907"/>
      <c r="V79" s="907"/>
      <c r="W79" s="907"/>
      <c r="X79" s="907"/>
      <c r="Y79" s="907"/>
      <c r="Z79" s="907"/>
      <c r="AA79" s="907"/>
      <c r="AB79" s="907"/>
      <c r="AC79" s="907"/>
      <c r="AD79" s="908"/>
      <c r="AE79" s="909"/>
      <c r="AF79" s="909"/>
      <c r="AG79" s="909"/>
      <c r="AH79" s="909"/>
      <c r="AI79" s="910"/>
    </row>
    <row r="80" spans="2:54" ht="39.950000000000003" hidden="1" customHeight="1" outlineLevel="1">
      <c r="B80" s="289"/>
      <c r="C80" s="289"/>
      <c r="D80" s="290"/>
      <c r="E80" s="290"/>
      <c r="F80" s="291"/>
      <c r="G80" s="291"/>
      <c r="H80" s="291"/>
      <c r="I80" s="292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93"/>
      <c r="Y80" s="293"/>
      <c r="Z80" s="293"/>
      <c r="AA80" s="294"/>
      <c r="AB80" s="294"/>
      <c r="AC80" s="294"/>
      <c r="AD80" s="293"/>
      <c r="AE80" s="295"/>
      <c r="AF80" s="295"/>
      <c r="AG80" s="295"/>
      <c r="AH80" s="295"/>
      <c r="AI80" s="295"/>
    </row>
    <row r="81" spans="2:40" hidden="1" outlineLevel="1"/>
    <row r="82" spans="2:40" hidden="1" outlineLevel="1">
      <c r="B82" s="289"/>
      <c r="C82" s="911" t="s">
        <v>125</v>
      </c>
      <c r="D82" s="911"/>
      <c r="E82" s="911"/>
      <c r="F82" s="911"/>
      <c r="G82" s="911"/>
      <c r="H82" s="911"/>
      <c r="I82" s="911"/>
      <c r="J82" s="911"/>
      <c r="K82" s="911"/>
      <c r="L82" s="911"/>
      <c r="M82" s="911"/>
      <c r="N82" s="911"/>
      <c r="O82" s="911"/>
      <c r="P82" s="911"/>
      <c r="Q82" s="911"/>
      <c r="R82" s="911"/>
      <c r="S82" s="911"/>
      <c r="T82" s="911"/>
      <c r="U82" s="911"/>
      <c r="V82" s="911"/>
      <c r="W82" s="911"/>
      <c r="X82" s="911"/>
      <c r="Y82" s="911"/>
      <c r="Z82" s="911"/>
      <c r="AA82" s="911"/>
      <c r="AB82" s="911"/>
      <c r="AC82" s="911"/>
      <c r="AD82" s="911"/>
      <c r="AE82" s="911"/>
      <c r="AF82" s="911"/>
      <c r="AG82" s="911"/>
      <c r="AH82" s="911"/>
      <c r="AI82" s="911"/>
      <c r="AJ82" s="911"/>
      <c r="AK82" s="911"/>
      <c r="AL82" s="911"/>
      <c r="AM82" s="911"/>
      <c r="AN82" s="911"/>
    </row>
    <row r="83" spans="2:40" hidden="1" outlineLevel="1"/>
    <row r="84" spans="2:40" ht="19.5" hidden="1" outlineLevel="1" thickTop="1" thickBot="1">
      <c r="B84" s="762" t="s">
        <v>126</v>
      </c>
      <c r="C84" s="763"/>
      <c r="D84" s="913" t="s">
        <v>127</v>
      </c>
      <c r="E84" s="296"/>
      <c r="F84" s="803" t="s">
        <v>128</v>
      </c>
      <c r="G84" s="804"/>
      <c r="H84" s="914"/>
      <c r="I84" s="848" t="s">
        <v>129</v>
      </c>
      <c r="J84" s="849"/>
      <c r="K84" s="848" t="s">
        <v>130</v>
      </c>
      <c r="L84" s="849"/>
      <c r="M84" s="1"/>
      <c r="N84" s="1"/>
      <c r="O84" s="839" t="s">
        <v>131</v>
      </c>
      <c r="P84" s="840"/>
      <c r="Q84" s="840"/>
      <c r="R84" s="841"/>
      <c r="S84" s="839" t="s">
        <v>132</v>
      </c>
      <c r="T84" s="840"/>
      <c r="U84" s="840"/>
      <c r="V84" s="840"/>
      <c r="W84" s="840"/>
      <c r="X84" s="841"/>
      <c r="Y84" s="888" t="s">
        <v>133</v>
      </c>
      <c r="Z84" s="889"/>
      <c r="AA84" s="890" t="s">
        <v>128</v>
      </c>
      <c r="AB84" s="891"/>
      <c r="AC84" s="891"/>
      <c r="AD84" s="891"/>
      <c r="AE84" s="891"/>
      <c r="AF84" s="891"/>
      <c r="AG84" s="863" t="s">
        <v>134</v>
      </c>
      <c r="AH84" s="864"/>
      <c r="AI84" s="865" t="s">
        <v>129</v>
      </c>
      <c r="AJ84" s="826"/>
      <c r="AK84" s="297"/>
      <c r="AL84" s="826"/>
    </row>
    <row r="85" spans="2:40" ht="19.5" hidden="1" outlineLevel="1" thickTop="1" thickBot="1">
      <c r="B85" s="762"/>
      <c r="C85" s="763"/>
      <c r="D85" s="913"/>
      <c r="E85" s="298"/>
      <c r="F85" s="915"/>
      <c r="G85" s="916"/>
      <c r="H85" s="917"/>
      <c r="I85" s="850"/>
      <c r="J85" s="851"/>
      <c r="K85" s="850"/>
      <c r="L85" s="851"/>
      <c r="M85" s="1"/>
      <c r="N85" s="1"/>
      <c r="O85" s="842"/>
      <c r="P85" s="843"/>
      <c r="Q85" s="843"/>
      <c r="R85" s="844"/>
      <c r="S85" s="842"/>
      <c r="T85" s="843"/>
      <c r="U85" s="843"/>
      <c r="V85" s="843"/>
      <c r="W85" s="843"/>
      <c r="X85" s="844"/>
      <c r="Y85" s="889"/>
      <c r="Z85" s="889"/>
      <c r="AA85" s="892"/>
      <c r="AB85" s="893"/>
      <c r="AC85" s="893"/>
      <c r="AD85" s="893"/>
      <c r="AE85" s="893"/>
      <c r="AF85" s="893"/>
      <c r="AG85" s="864"/>
      <c r="AH85" s="864"/>
      <c r="AI85" s="826"/>
      <c r="AJ85" s="826"/>
      <c r="AK85" s="297"/>
      <c r="AL85" s="826"/>
    </row>
    <row r="86" spans="2:40" ht="19.5" hidden="1" outlineLevel="1" thickTop="1" thickBot="1">
      <c r="B86" s="762"/>
      <c r="C86" s="763"/>
      <c r="D86" s="804"/>
      <c r="E86" s="298"/>
      <c r="F86" s="915"/>
      <c r="G86" s="916"/>
      <c r="H86" s="917"/>
      <c r="I86" s="299" t="s">
        <v>83</v>
      </c>
      <c r="J86" s="300" t="s">
        <v>84</v>
      </c>
      <c r="K86" s="299" t="s">
        <v>83</v>
      </c>
      <c r="L86" s="301" t="s">
        <v>84</v>
      </c>
      <c r="M86" s="302"/>
      <c r="N86" s="302"/>
      <c r="O86" s="845"/>
      <c r="P86" s="846"/>
      <c r="Q86" s="846"/>
      <c r="R86" s="847"/>
      <c r="S86" s="845"/>
      <c r="T86" s="846"/>
      <c r="U86" s="846"/>
      <c r="V86" s="846"/>
      <c r="W86" s="846"/>
      <c r="X86" s="847"/>
      <c r="Y86" s="889"/>
      <c r="Z86" s="889"/>
      <c r="AA86" s="894"/>
      <c r="AB86" s="895"/>
      <c r="AC86" s="895"/>
      <c r="AD86" s="895"/>
      <c r="AE86" s="895"/>
      <c r="AF86" s="895"/>
      <c r="AG86" s="303" t="s">
        <v>83</v>
      </c>
      <c r="AH86" s="304" t="s">
        <v>84</v>
      </c>
      <c r="AI86" s="303" t="s">
        <v>83</v>
      </c>
      <c r="AJ86" s="304" t="s">
        <v>84</v>
      </c>
      <c r="AK86" s="305"/>
      <c r="AL86" s="304" t="s">
        <v>84</v>
      </c>
    </row>
    <row r="87" spans="2:40" ht="19.5" hidden="1" outlineLevel="1" thickTop="1" thickBot="1">
      <c r="B87" s="762" t="s">
        <v>135</v>
      </c>
      <c r="C87" s="786"/>
      <c r="D87" s="827"/>
      <c r="E87" s="306"/>
      <c r="F87" s="781"/>
      <c r="G87" s="782"/>
      <c r="H87" s="783"/>
      <c r="I87" s="307"/>
      <c r="J87" s="308"/>
      <c r="K87" s="309"/>
      <c r="L87" s="310"/>
      <c r="M87" s="302"/>
      <c r="N87" s="302"/>
      <c r="O87" s="772" t="s">
        <v>136</v>
      </c>
      <c r="P87" s="852"/>
      <c r="Q87" s="852"/>
      <c r="R87" s="853"/>
      <c r="S87" s="830" t="s">
        <v>137</v>
      </c>
      <c r="T87" s="831"/>
      <c r="U87" s="831"/>
      <c r="V87" s="831"/>
      <c r="W87" s="831"/>
      <c r="X87" s="832"/>
      <c r="Y87" s="821" t="s">
        <v>138</v>
      </c>
      <c r="Z87" s="822"/>
      <c r="AA87" s="787"/>
      <c r="AB87" s="788"/>
      <c r="AC87" s="788"/>
      <c r="AD87" s="788"/>
      <c r="AE87" s="788"/>
      <c r="AF87" s="789"/>
      <c r="AG87" s="311"/>
      <c r="AH87" s="312"/>
      <c r="AI87" s="313"/>
      <c r="AJ87" s="314"/>
      <c r="AK87" s="315"/>
      <c r="AL87" s="316"/>
      <c r="AM87" s="317"/>
      <c r="AN87" s="317"/>
    </row>
    <row r="88" spans="2:40" ht="19.5" hidden="1" outlineLevel="1" thickTop="1" thickBot="1">
      <c r="B88" s="762"/>
      <c r="C88" s="786"/>
      <c r="D88" s="828"/>
      <c r="E88" s="318"/>
      <c r="F88" s="866"/>
      <c r="G88" s="867"/>
      <c r="H88" s="868"/>
      <c r="I88" s="319"/>
      <c r="J88" s="320"/>
      <c r="K88" s="321"/>
      <c r="L88" s="322"/>
      <c r="M88" s="298"/>
      <c r="N88" s="298"/>
      <c r="O88" s="854"/>
      <c r="P88" s="855"/>
      <c r="Q88" s="855"/>
      <c r="R88" s="856"/>
      <c r="S88" s="833"/>
      <c r="T88" s="834"/>
      <c r="U88" s="834"/>
      <c r="V88" s="834"/>
      <c r="W88" s="834"/>
      <c r="X88" s="835"/>
      <c r="Y88" s="770" t="s">
        <v>138</v>
      </c>
      <c r="Z88" s="771"/>
      <c r="AA88" s="823"/>
      <c r="AB88" s="824"/>
      <c r="AC88" s="824"/>
      <c r="AD88" s="824"/>
      <c r="AE88" s="824"/>
      <c r="AF88" s="825"/>
      <c r="AG88" s="311"/>
      <c r="AH88" s="312"/>
      <c r="AI88" s="323"/>
      <c r="AJ88" s="314"/>
      <c r="AK88" s="324"/>
      <c r="AL88" s="314"/>
      <c r="AM88" s="317"/>
      <c r="AN88" s="317"/>
    </row>
    <row r="89" spans="2:40" ht="19.5" hidden="1" outlineLevel="1" thickTop="1" thickBot="1">
      <c r="B89" s="762"/>
      <c r="C89" s="786"/>
      <c r="D89" s="829"/>
      <c r="E89" s="318"/>
      <c r="F89" s="869"/>
      <c r="G89" s="870"/>
      <c r="H89" s="871"/>
      <c r="I89" s="325"/>
      <c r="J89" s="326"/>
      <c r="K89" s="327"/>
      <c r="L89" s="328"/>
      <c r="M89" s="298"/>
      <c r="N89" s="298"/>
      <c r="O89" s="854"/>
      <c r="P89" s="855"/>
      <c r="Q89" s="855"/>
      <c r="R89" s="856"/>
      <c r="S89" s="833"/>
      <c r="T89" s="834"/>
      <c r="U89" s="834"/>
      <c r="V89" s="834"/>
      <c r="W89" s="834"/>
      <c r="X89" s="835"/>
      <c r="Y89" s="770" t="s">
        <v>138</v>
      </c>
      <c r="Z89" s="771"/>
      <c r="AA89" s="823"/>
      <c r="AB89" s="824"/>
      <c r="AC89" s="824"/>
      <c r="AD89" s="824"/>
      <c r="AE89" s="824"/>
      <c r="AF89" s="825"/>
      <c r="AG89" s="311"/>
      <c r="AH89" s="312"/>
      <c r="AI89" s="323"/>
      <c r="AJ89" s="314"/>
      <c r="AK89" s="324"/>
      <c r="AL89" s="314"/>
      <c r="AM89" s="317"/>
      <c r="AN89" s="317"/>
    </row>
    <row r="90" spans="2:40" ht="19.5" hidden="1" outlineLevel="1" thickTop="1" thickBot="1">
      <c r="B90" s="762" t="s">
        <v>139</v>
      </c>
      <c r="C90" s="786"/>
      <c r="D90" s="827"/>
      <c r="E90" s="306"/>
      <c r="F90" s="781"/>
      <c r="G90" s="782"/>
      <c r="H90" s="783"/>
      <c r="I90" s="307"/>
      <c r="J90" s="308"/>
      <c r="K90" s="309"/>
      <c r="L90" s="310"/>
      <c r="M90" s="298"/>
      <c r="N90" s="298"/>
      <c r="O90" s="854"/>
      <c r="P90" s="855"/>
      <c r="Q90" s="855"/>
      <c r="R90" s="856"/>
      <c r="S90" s="833"/>
      <c r="T90" s="834"/>
      <c r="U90" s="834"/>
      <c r="V90" s="834"/>
      <c r="W90" s="834"/>
      <c r="X90" s="835"/>
      <c r="Y90" s="770" t="s">
        <v>140</v>
      </c>
      <c r="Z90" s="771"/>
      <c r="AA90" s="823"/>
      <c r="AB90" s="824"/>
      <c r="AC90" s="824"/>
      <c r="AD90" s="824"/>
      <c r="AE90" s="824"/>
      <c r="AF90" s="825"/>
      <c r="AG90" s="311"/>
      <c r="AH90" s="312"/>
      <c r="AI90" s="323"/>
      <c r="AJ90" s="314"/>
      <c r="AK90" s="324"/>
      <c r="AL90" s="314"/>
      <c r="AM90" s="317"/>
      <c r="AN90" s="317"/>
    </row>
    <row r="91" spans="2:40" ht="19.5" hidden="1" outlineLevel="1" thickTop="1" thickBot="1">
      <c r="B91" s="762"/>
      <c r="C91" s="786"/>
      <c r="D91" s="829"/>
      <c r="E91" s="329"/>
      <c r="F91" s="797"/>
      <c r="G91" s="798"/>
      <c r="H91" s="799"/>
      <c r="I91" s="325"/>
      <c r="J91" s="326"/>
      <c r="K91" s="327"/>
      <c r="L91" s="328"/>
      <c r="M91" s="278"/>
      <c r="N91" s="278"/>
      <c r="O91" s="857"/>
      <c r="P91" s="858"/>
      <c r="Q91" s="858"/>
      <c r="R91" s="859"/>
      <c r="S91" s="836"/>
      <c r="T91" s="837"/>
      <c r="U91" s="837"/>
      <c r="V91" s="837"/>
      <c r="W91" s="837"/>
      <c r="X91" s="838"/>
      <c r="Y91" s="800" t="s">
        <v>138</v>
      </c>
      <c r="Z91" s="801"/>
      <c r="AA91" s="872"/>
      <c r="AB91" s="873"/>
      <c r="AC91" s="873"/>
      <c r="AD91" s="873"/>
      <c r="AE91" s="873"/>
      <c r="AF91" s="874"/>
      <c r="AG91" s="330"/>
      <c r="AH91" s="331"/>
      <c r="AI91" s="332"/>
      <c r="AJ91" s="333"/>
      <c r="AK91" s="334"/>
      <c r="AL91" s="333"/>
      <c r="AM91" s="317"/>
      <c r="AN91" s="317"/>
    </row>
    <row r="92" spans="2:40" ht="19.5" hidden="1" outlineLevel="1" thickTop="1" thickBot="1">
      <c r="B92" s="762" t="s">
        <v>141</v>
      </c>
      <c r="C92" s="786"/>
      <c r="D92" s="827" t="s">
        <v>142</v>
      </c>
      <c r="E92" s="318"/>
      <c r="F92" s="860"/>
      <c r="G92" s="861"/>
      <c r="H92" s="862"/>
      <c r="I92" s="307"/>
      <c r="J92" s="308"/>
      <c r="K92" s="309"/>
      <c r="L92" s="310"/>
      <c r="M92" s="278"/>
      <c r="N92" s="278"/>
      <c r="O92" s="772" t="s">
        <v>143</v>
      </c>
      <c r="P92" s="773"/>
      <c r="Q92" s="773"/>
      <c r="R92" s="774"/>
      <c r="S92" s="807" t="s">
        <v>144</v>
      </c>
      <c r="T92" s="808"/>
      <c r="U92" s="808"/>
      <c r="V92" s="808"/>
      <c r="W92" s="808"/>
      <c r="X92" s="809"/>
      <c r="Y92" s="784" t="s">
        <v>138</v>
      </c>
      <c r="Z92" s="785"/>
      <c r="AA92" s="787"/>
      <c r="AB92" s="788"/>
      <c r="AC92" s="788"/>
      <c r="AD92" s="788"/>
      <c r="AE92" s="788"/>
      <c r="AF92" s="789"/>
      <c r="AG92" s="335"/>
      <c r="AH92" s="336"/>
      <c r="AI92" s="337"/>
      <c r="AJ92" s="316"/>
      <c r="AK92" s="338"/>
      <c r="AL92" s="316"/>
      <c r="AM92" s="317"/>
      <c r="AN92" s="317"/>
    </row>
    <row r="93" spans="2:40" ht="19.5" hidden="1" outlineLevel="1" thickTop="1" thickBot="1">
      <c r="B93" s="762"/>
      <c r="C93" s="786"/>
      <c r="D93" s="828"/>
      <c r="E93" s="318"/>
      <c r="F93" s="767"/>
      <c r="G93" s="768"/>
      <c r="H93" s="769"/>
      <c r="I93" s="319"/>
      <c r="J93" s="320"/>
      <c r="K93" s="321"/>
      <c r="L93" s="322"/>
      <c r="M93" s="278"/>
      <c r="N93" s="278"/>
      <c r="O93" s="775"/>
      <c r="P93" s="776"/>
      <c r="Q93" s="776"/>
      <c r="R93" s="777"/>
      <c r="S93" s="810"/>
      <c r="T93" s="811"/>
      <c r="U93" s="811"/>
      <c r="V93" s="811"/>
      <c r="W93" s="811"/>
      <c r="X93" s="812"/>
      <c r="Y93" s="795" t="s">
        <v>138</v>
      </c>
      <c r="Z93" s="796"/>
      <c r="AA93" s="790"/>
      <c r="AB93" s="791"/>
      <c r="AC93" s="791"/>
      <c r="AD93" s="791"/>
      <c r="AE93" s="791"/>
      <c r="AF93" s="792"/>
      <c r="AG93" s="339"/>
      <c r="AH93" s="340"/>
      <c r="AI93" s="341"/>
      <c r="AJ93" s="342"/>
      <c r="AK93" s="343"/>
      <c r="AL93" s="342"/>
      <c r="AM93" s="317"/>
      <c r="AN93" s="317"/>
    </row>
    <row r="94" spans="2:40" ht="19.5" hidden="1" outlineLevel="1" thickTop="1" thickBot="1">
      <c r="B94" s="762"/>
      <c r="C94" s="786"/>
      <c r="D94" s="829"/>
      <c r="E94" s="329"/>
      <c r="F94" s="778"/>
      <c r="G94" s="779"/>
      <c r="H94" s="780"/>
      <c r="I94" s="325"/>
      <c r="J94" s="326"/>
      <c r="K94" s="327"/>
      <c r="L94" s="328"/>
      <c r="M94" s="298"/>
      <c r="N94" s="298"/>
      <c r="O94" s="803" t="s">
        <v>145</v>
      </c>
      <c r="P94" s="804"/>
      <c r="Q94" s="804"/>
      <c r="R94" s="804"/>
      <c r="S94" s="813" t="s">
        <v>146</v>
      </c>
      <c r="T94" s="814"/>
      <c r="U94" s="814"/>
      <c r="V94" s="814"/>
      <c r="W94" s="814"/>
      <c r="X94" s="815"/>
      <c r="Y94" s="794" t="s">
        <v>138</v>
      </c>
      <c r="Z94" s="794"/>
      <c r="AA94" s="787"/>
      <c r="AB94" s="788"/>
      <c r="AC94" s="788"/>
      <c r="AD94" s="788"/>
      <c r="AE94" s="788"/>
      <c r="AF94" s="788"/>
      <c r="AG94" s="335"/>
      <c r="AH94" s="336"/>
      <c r="AI94" s="337"/>
      <c r="AJ94" s="316"/>
      <c r="AK94" s="338"/>
      <c r="AL94" s="316"/>
      <c r="AM94" s="317"/>
      <c r="AN94" s="317"/>
    </row>
    <row r="95" spans="2:40" ht="19.5" hidden="1" outlineLevel="1" thickTop="1" thickBot="1">
      <c r="B95" s="762" t="s">
        <v>147</v>
      </c>
      <c r="C95" s="763"/>
      <c r="D95" s="344" t="s">
        <v>148</v>
      </c>
      <c r="E95" s="345"/>
      <c r="F95" s="764"/>
      <c r="G95" s="765"/>
      <c r="H95" s="766"/>
      <c r="I95" s="346"/>
      <c r="J95" s="347"/>
      <c r="K95" s="348"/>
      <c r="L95" s="349"/>
      <c r="M95" s="298"/>
      <c r="N95" s="298"/>
      <c r="O95" s="805"/>
      <c r="P95" s="806"/>
      <c r="Q95" s="806"/>
      <c r="R95" s="806"/>
      <c r="S95" s="816"/>
      <c r="T95" s="817"/>
      <c r="U95" s="817"/>
      <c r="V95" s="817"/>
      <c r="W95" s="817"/>
      <c r="X95" s="818"/>
      <c r="Y95" s="793" t="s">
        <v>138</v>
      </c>
      <c r="Z95" s="793"/>
      <c r="AA95" s="790"/>
      <c r="AB95" s="791"/>
      <c r="AC95" s="791"/>
      <c r="AD95" s="791"/>
      <c r="AE95" s="791"/>
      <c r="AF95" s="791"/>
      <c r="AG95" s="350"/>
      <c r="AH95" s="340"/>
      <c r="AI95" s="341"/>
      <c r="AJ95" s="342"/>
      <c r="AK95" s="351"/>
      <c r="AL95" s="352"/>
      <c r="AM95" s="317"/>
      <c r="AN95" s="317"/>
    </row>
    <row r="96" spans="2:40" ht="19.5" hidden="1" outlineLevel="1" thickTop="1" thickBot="1">
      <c r="B96" s="353"/>
      <c r="C96" s="354" t="s">
        <v>149</v>
      </c>
      <c r="D96" s="355" t="s">
        <v>150</v>
      </c>
      <c r="E96" s="356"/>
      <c r="F96" s="357"/>
      <c r="G96" s="357"/>
      <c r="H96" s="751" t="s">
        <v>149</v>
      </c>
      <c r="I96" s="752"/>
      <c r="J96" s="753"/>
      <c r="K96" s="358">
        <v>0</v>
      </c>
      <c r="L96" s="359">
        <v>0</v>
      </c>
      <c r="M96" s="357"/>
      <c r="N96" s="278"/>
      <c r="O96" s="360" t="s">
        <v>151</v>
      </c>
      <c r="P96" s="360"/>
      <c r="Q96" s="360"/>
      <c r="R96" s="360"/>
      <c r="S96" s="360"/>
      <c r="T96" s="360"/>
      <c r="U96" s="360"/>
      <c r="V96" s="360"/>
      <c r="W96" s="360"/>
      <c r="X96" s="361"/>
      <c r="Y96" s="361"/>
      <c r="Z96" s="361"/>
      <c r="AA96" s="361"/>
      <c r="AB96" s="361"/>
      <c r="AC96" s="361"/>
      <c r="AD96" s="361"/>
      <c r="AE96" s="754"/>
      <c r="AF96" s="754"/>
      <c r="AG96" s="754"/>
      <c r="AH96" s="754" t="s">
        <v>149</v>
      </c>
      <c r="AI96" s="754"/>
      <c r="AJ96" s="754"/>
      <c r="AK96" s="361"/>
      <c r="AL96" s="362"/>
      <c r="AM96" s="317"/>
    </row>
    <row r="97" spans="2:40" hidden="1" outlineLevel="1">
      <c r="B97" s="353"/>
      <c r="D97" s="363"/>
      <c r="E97" s="363"/>
      <c r="F97" s="291"/>
      <c r="G97" s="364"/>
      <c r="H97" s="364"/>
      <c r="I97" s="365"/>
      <c r="J97" s="365"/>
      <c r="K97" s="365"/>
      <c r="L97" s="366"/>
      <c r="M97" s="366"/>
      <c r="N97" s="366"/>
      <c r="O97" s="366"/>
      <c r="P97" s="366"/>
      <c r="Q97" s="755" t="s">
        <v>152</v>
      </c>
      <c r="R97" s="756"/>
      <c r="S97" s="756"/>
      <c r="T97" s="756"/>
      <c r="U97" s="756"/>
      <c r="V97" s="756"/>
      <c r="W97" s="756"/>
      <c r="X97" s="756"/>
      <c r="Y97" s="756"/>
      <c r="Z97" s="756"/>
      <c r="AA97" s="756"/>
      <c r="AB97" s="756"/>
      <c r="AC97" s="756"/>
      <c r="AD97" s="756"/>
      <c r="AE97" s="756"/>
      <c r="AF97" s="756"/>
      <c r="AG97" s="756"/>
      <c r="AH97" s="756"/>
      <c r="AI97" s="756"/>
      <c r="AJ97" s="756"/>
      <c r="AK97" s="756"/>
      <c r="AL97" s="756"/>
      <c r="AM97" s="31"/>
      <c r="AN97" s="31"/>
    </row>
    <row r="98" spans="2:40" hidden="1" outlineLevel="1">
      <c r="B98" s="289"/>
      <c r="C98" s="289"/>
      <c r="D98" s="761"/>
      <c r="E98" s="761"/>
      <c r="F98" s="761"/>
      <c r="G98" s="761"/>
      <c r="H98" s="761"/>
      <c r="I98" s="761"/>
      <c r="J98" s="761"/>
      <c r="L98" s="7"/>
      <c r="M98" s="7"/>
      <c r="Q98" s="755" t="s">
        <v>153</v>
      </c>
      <c r="R98" s="756"/>
      <c r="S98" s="756"/>
      <c r="T98" s="756"/>
      <c r="U98" s="756"/>
      <c r="V98" s="756"/>
      <c r="W98" s="756"/>
      <c r="X98" s="756"/>
      <c r="Y98" s="756"/>
      <c r="Z98" s="756"/>
      <c r="AA98" s="756"/>
      <c r="AB98" s="756"/>
      <c r="AC98" s="756"/>
      <c r="AD98" s="756"/>
      <c r="AE98" s="756"/>
      <c r="AF98" s="756"/>
      <c r="AG98" s="756"/>
      <c r="AH98" s="756"/>
      <c r="AI98" s="756"/>
      <c r="AJ98" s="756"/>
      <c r="AK98" s="756"/>
      <c r="AL98" s="756"/>
    </row>
    <row r="99" spans="2:40" hidden="1" outlineLevel="1">
      <c r="B99" s="289"/>
      <c r="C99" s="289"/>
      <c r="D99" s="757" t="s">
        <v>153</v>
      </c>
      <c r="E99" s="757"/>
      <c r="F99" s="758"/>
      <c r="G99" s="758"/>
      <c r="H99" s="758"/>
      <c r="L99" s="7"/>
      <c r="M99" s="7"/>
      <c r="Q99" s="367"/>
      <c r="R99" s="368"/>
      <c r="S99" s="368"/>
      <c r="T99" s="368"/>
      <c r="U99" s="368"/>
      <c r="V99" s="368"/>
      <c r="W99" s="368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</row>
    <row r="100" spans="2:40" collapsed="1">
      <c r="B100" s="289"/>
      <c r="C100" s="289"/>
      <c r="D100" s="1"/>
      <c r="E100" s="1"/>
      <c r="F100" s="370"/>
      <c r="G100" s="370"/>
      <c r="H100" s="370"/>
      <c r="I100" s="371"/>
      <c r="J100" s="371"/>
      <c r="K100" s="371"/>
      <c r="L100" s="371"/>
      <c r="M100" s="371"/>
      <c r="N100" s="371"/>
      <c r="O100" s="371"/>
      <c r="P100" s="371"/>
      <c r="Q100" s="759" t="s">
        <v>203</v>
      </c>
      <c r="R100" s="760"/>
      <c r="S100" s="760"/>
      <c r="T100" s="760"/>
      <c r="U100" s="760"/>
      <c r="V100" s="760"/>
      <c r="W100" s="760"/>
      <c r="X100" s="760"/>
      <c r="Y100" s="760"/>
      <c r="Z100" s="760"/>
      <c r="AA100" s="760"/>
      <c r="AB100" s="760"/>
      <c r="AC100" s="760"/>
      <c r="AD100" s="760"/>
      <c r="AE100" s="760"/>
      <c r="AF100" s="760"/>
      <c r="AG100" s="760"/>
      <c r="AH100" s="760"/>
      <c r="AI100" s="760"/>
      <c r="AJ100" s="760"/>
      <c r="AK100" s="760"/>
      <c r="AL100" s="760"/>
      <c r="AM100" s="760"/>
      <c r="AN100" s="760"/>
    </row>
    <row r="101" spans="2:40" ht="18.75">
      <c r="D101" s="372"/>
      <c r="E101" s="372"/>
      <c r="F101" s="373"/>
      <c r="G101" s="373"/>
      <c r="H101" s="373"/>
      <c r="I101" s="371"/>
      <c r="J101" s="371"/>
      <c r="K101" s="374"/>
      <c r="L101" s="371"/>
      <c r="M101" s="371"/>
      <c r="N101" s="371"/>
      <c r="O101" s="373"/>
      <c r="P101" s="371"/>
      <c r="Q101" s="371"/>
      <c r="R101" s="371"/>
      <c r="S101" s="371"/>
      <c r="T101" s="371"/>
      <c r="U101" s="371"/>
      <c r="V101" s="371"/>
      <c r="W101" s="373"/>
      <c r="X101" s="375"/>
      <c r="Y101" s="376"/>
      <c r="Z101" s="376"/>
      <c r="AA101" s="376"/>
      <c r="AB101" s="376"/>
      <c r="AC101" s="376"/>
      <c r="AD101" s="376"/>
      <c r="AE101" s="376"/>
      <c r="AF101" s="376"/>
      <c r="AG101" s="376"/>
      <c r="AH101" s="376"/>
      <c r="AI101" s="376"/>
      <c r="AJ101" s="376"/>
      <c r="AK101" s="376"/>
      <c r="AL101" s="376"/>
      <c r="AM101" s="376"/>
      <c r="AN101" s="376"/>
    </row>
    <row r="102" spans="2:40">
      <c r="D102" s="372"/>
      <c r="E102" s="372"/>
      <c r="F102" s="291"/>
      <c r="G102" s="291"/>
      <c r="H102" s="291"/>
      <c r="I102" s="291"/>
      <c r="J102" s="377"/>
      <c r="K102" s="378"/>
      <c r="L102" s="377"/>
      <c r="M102" s="379"/>
      <c r="N102" s="379"/>
      <c r="O102" s="379"/>
      <c r="P102" s="379"/>
      <c r="Q102" s="379"/>
      <c r="R102" s="371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80"/>
      <c r="AC102" s="381"/>
      <c r="AD102" s="380"/>
    </row>
    <row r="103" spans="2:40">
      <c r="D103" s="372"/>
      <c r="E103" s="372"/>
      <c r="F103" s="382" t="s">
        <v>154</v>
      </c>
      <c r="G103" s="383"/>
      <c r="H103" s="384"/>
      <c r="I103" s="385"/>
      <c r="J103" s="385"/>
      <c r="K103" s="386" t="s">
        <v>155</v>
      </c>
      <c r="L103" s="387"/>
      <c r="M103" s="386"/>
      <c r="N103" s="388"/>
      <c r="O103" s="389"/>
      <c r="P103" s="390"/>
      <c r="Q103" s="1"/>
      <c r="R103" s="802" t="s">
        <v>156</v>
      </c>
      <c r="S103" s="802"/>
      <c r="T103" s="802"/>
      <c r="U103" s="802"/>
      <c r="V103" s="802"/>
      <c r="W103" s="802"/>
      <c r="X103" s="802"/>
      <c r="Y103" s="802"/>
      <c r="Z103" s="802"/>
      <c r="AA103" s="802"/>
      <c r="AB103" s="391"/>
      <c r="AC103" s="391"/>
      <c r="AD103" s="392"/>
      <c r="AF103" s="393" t="s">
        <v>157</v>
      </c>
      <c r="AG103" s="393"/>
      <c r="AH103" s="394"/>
      <c r="AI103" s="393"/>
      <c r="AJ103" s="395"/>
      <c r="AK103" s="395"/>
      <c r="AL103" s="65"/>
    </row>
    <row r="104" spans="2:40">
      <c r="B104" s="289"/>
      <c r="C104" s="289"/>
      <c r="D104" s="290"/>
      <c r="E104" s="290"/>
      <c r="F104" s="396"/>
      <c r="G104" s="383"/>
      <c r="H104" s="397"/>
      <c r="I104" s="398" t="s">
        <v>158</v>
      </c>
      <c r="J104" s="1"/>
      <c r="K104" s="399"/>
      <c r="L104" s="390" t="s">
        <v>159</v>
      </c>
      <c r="M104" s="388"/>
      <c r="N104" s="388"/>
      <c r="O104" s="388"/>
      <c r="P104" s="388"/>
      <c r="Q104" s="1"/>
      <c r="R104" s="400"/>
      <c r="S104" s="400"/>
      <c r="T104" s="373"/>
      <c r="U104" s="373"/>
      <c r="V104" s="373"/>
      <c r="W104" s="373"/>
      <c r="X104" s="373"/>
      <c r="Y104" s="373"/>
      <c r="Z104" s="373"/>
      <c r="AA104" s="373"/>
      <c r="AC104" s="401" t="s">
        <v>158</v>
      </c>
      <c r="AE104" s="402"/>
      <c r="AG104" s="395" t="s">
        <v>159</v>
      </c>
      <c r="AH104" s="403"/>
      <c r="AI104" s="403"/>
      <c r="AJ104" s="403"/>
      <c r="AK104" s="403"/>
    </row>
    <row r="105" spans="2:40">
      <c r="D105" s="372"/>
      <c r="E105" s="372"/>
      <c r="F105" s="396"/>
      <c r="G105" s="383"/>
      <c r="H105" s="404"/>
      <c r="I105" s="397"/>
      <c r="J105" s="397"/>
      <c r="K105" s="390"/>
      <c r="L105" s="405"/>
      <c r="M105" s="388"/>
      <c r="N105" s="390"/>
      <c r="O105" s="389"/>
      <c r="P105" s="390"/>
      <c r="Q105" s="1"/>
      <c r="R105" s="371"/>
      <c r="S105" s="371"/>
      <c r="T105" s="371"/>
      <c r="U105" s="371"/>
      <c r="V105" s="371"/>
      <c r="W105" s="373"/>
      <c r="X105" s="375"/>
      <c r="Y105" s="406"/>
      <c r="Z105" s="407"/>
      <c r="AA105" s="407"/>
      <c r="AB105" s="408"/>
      <c r="AC105" s="408"/>
      <c r="AD105" s="409"/>
      <c r="AE105" s="395"/>
      <c r="AF105" s="403"/>
      <c r="AG105" s="403"/>
      <c r="AH105" s="410"/>
      <c r="AI105" s="403"/>
      <c r="AJ105" s="395"/>
      <c r="AK105" s="395"/>
    </row>
    <row r="106" spans="2:40">
      <c r="B106" s="372"/>
      <c r="D106" s="1"/>
      <c r="E106" s="1"/>
      <c r="F106" s="411"/>
      <c r="G106" s="412"/>
      <c r="H106" s="413"/>
      <c r="I106" s="414"/>
      <c r="J106" s="1"/>
      <c r="K106" s="399"/>
      <c r="L106" s="390"/>
      <c r="M106" s="91"/>
      <c r="N106" s="1"/>
      <c r="O106" s="388"/>
      <c r="P106" s="91"/>
      <c r="Q106" s="1"/>
      <c r="R106" s="371"/>
      <c r="S106" s="371"/>
      <c r="T106" s="371"/>
      <c r="U106" s="371"/>
      <c r="V106" s="371"/>
      <c r="W106" s="371"/>
      <c r="X106" s="375"/>
      <c r="Y106" s="161"/>
      <c r="Z106" s="415"/>
      <c r="AA106" s="161"/>
      <c r="AC106" s="401"/>
      <c r="AE106" s="402"/>
      <c r="AG106" s="395"/>
      <c r="AH106" s="403"/>
      <c r="AI106" s="403"/>
      <c r="AJ106" s="403"/>
      <c r="AK106" s="403"/>
    </row>
  </sheetData>
  <mergeCells count="232">
    <mergeCell ref="B8:E8"/>
    <mergeCell ref="C11:F11"/>
    <mergeCell ref="G11:J11"/>
    <mergeCell ref="B2:AK2"/>
    <mergeCell ref="C6:D6"/>
    <mergeCell ref="C7:D7"/>
    <mergeCell ref="G7:L7"/>
    <mergeCell ref="AK7:AN7"/>
    <mergeCell ref="C26:F26"/>
    <mergeCell ref="G26:N26"/>
    <mergeCell ref="C20:F20"/>
    <mergeCell ref="G20:N20"/>
    <mergeCell ref="C25:F25"/>
    <mergeCell ref="C23:F23"/>
    <mergeCell ref="B21:AO21"/>
    <mergeCell ref="B22:AO22"/>
    <mergeCell ref="AL8:AN8"/>
    <mergeCell ref="AJ9:AO10"/>
    <mergeCell ref="G10:L10"/>
    <mergeCell ref="R17:S18"/>
    <mergeCell ref="AH13:AO13"/>
    <mergeCell ref="AH14:AO14"/>
    <mergeCell ref="AH15:AO15"/>
    <mergeCell ref="Q16:Q19"/>
    <mergeCell ref="R16:X16"/>
    <mergeCell ref="G8:M9"/>
    <mergeCell ref="AM18:AO18"/>
    <mergeCell ref="AI18:AK18"/>
    <mergeCell ref="AH17:AK17"/>
    <mergeCell ref="Z13:AG15"/>
    <mergeCell ref="Q13:X15"/>
    <mergeCell ref="Y13:Y19"/>
    <mergeCell ref="T17:U18"/>
    <mergeCell ref="V17:W18"/>
    <mergeCell ref="AB16:AB19"/>
    <mergeCell ref="AE16:AE19"/>
    <mergeCell ref="G30:N30"/>
    <mergeCell ref="C28:N28"/>
    <mergeCell ref="C29:AO29"/>
    <mergeCell ref="AL16:AO16"/>
    <mergeCell ref="AH16:AK16"/>
    <mergeCell ref="C27:F27"/>
    <mergeCell ref="G27:N27"/>
    <mergeCell ref="AL18:AL19"/>
    <mergeCell ref="AL17:AO17"/>
    <mergeCell ref="AH18:AH19"/>
    <mergeCell ref="C31:F31"/>
    <mergeCell ref="G31:N31"/>
    <mergeCell ref="B13:B19"/>
    <mergeCell ref="C13:F19"/>
    <mergeCell ref="G13:N19"/>
    <mergeCell ref="G23:N23"/>
    <mergeCell ref="C24:F24"/>
    <mergeCell ref="G24:N24"/>
    <mergeCell ref="G25:N25"/>
    <mergeCell ref="C30:F30"/>
    <mergeCell ref="O13:P15"/>
    <mergeCell ref="O16:O19"/>
    <mergeCell ref="P16:P19"/>
    <mergeCell ref="AG16:AG19"/>
    <mergeCell ref="Z16:Z19"/>
    <mergeCell ref="AA16:AA19"/>
    <mergeCell ref="AC16:AC19"/>
    <mergeCell ref="AD16:AD19"/>
    <mergeCell ref="X17:X19"/>
    <mergeCell ref="AF16:AF19"/>
    <mergeCell ref="G43:L44"/>
    <mergeCell ref="G46:L46"/>
    <mergeCell ref="C37:F37"/>
    <mergeCell ref="G37:N37"/>
    <mergeCell ref="C38:F38"/>
    <mergeCell ref="B35:N35"/>
    <mergeCell ref="B36:AO36"/>
    <mergeCell ref="M43:N43"/>
    <mergeCell ref="C32:F32"/>
    <mergeCell ref="G32:N32"/>
    <mergeCell ref="C34:F34"/>
    <mergeCell ref="G34:N34"/>
    <mergeCell ref="C33:F33"/>
    <mergeCell ref="G33:N33"/>
    <mergeCell ref="C47:F47"/>
    <mergeCell ref="G47:L47"/>
    <mergeCell ref="C46:F46"/>
    <mergeCell ref="G38:N38"/>
    <mergeCell ref="B39:N39"/>
    <mergeCell ref="B40:N40"/>
    <mergeCell ref="B45:F45"/>
    <mergeCell ref="B43:F44"/>
    <mergeCell ref="B41:AO41"/>
    <mergeCell ref="B42:AO42"/>
    <mergeCell ref="G48:L48"/>
    <mergeCell ref="G53:N53"/>
    <mergeCell ref="G57:N57"/>
    <mergeCell ref="C54:F54"/>
    <mergeCell ref="C55:F55"/>
    <mergeCell ref="G56:L56"/>
    <mergeCell ref="C50:F50"/>
    <mergeCell ref="G50:L50"/>
    <mergeCell ref="B57:F57"/>
    <mergeCell ref="G55:L55"/>
    <mergeCell ref="C48:F48"/>
    <mergeCell ref="C58:F58"/>
    <mergeCell ref="G58:L58"/>
    <mergeCell ref="C56:F56"/>
    <mergeCell ref="C51:F51"/>
    <mergeCell ref="G51:L51"/>
    <mergeCell ref="C52:F52"/>
    <mergeCell ref="G52:L52"/>
    <mergeCell ref="B53:F53"/>
    <mergeCell ref="G54:L54"/>
    <mergeCell ref="B67:N67"/>
    <mergeCell ref="C62:F62"/>
    <mergeCell ref="C64:F64"/>
    <mergeCell ref="G64:L64"/>
    <mergeCell ref="B65:N65"/>
    <mergeCell ref="B49:F49"/>
    <mergeCell ref="G49:N49"/>
    <mergeCell ref="B61:F61"/>
    <mergeCell ref="G61:N61"/>
    <mergeCell ref="C59:F59"/>
    <mergeCell ref="G59:L59"/>
    <mergeCell ref="C60:F60"/>
    <mergeCell ref="B66:N66"/>
    <mergeCell ref="B68:B75"/>
    <mergeCell ref="O69:Y69"/>
    <mergeCell ref="O75:Y75"/>
    <mergeCell ref="C75:F75"/>
    <mergeCell ref="O72:Y72"/>
    <mergeCell ref="C77:D77"/>
    <mergeCell ref="G77:H77"/>
    <mergeCell ref="D71:F71"/>
    <mergeCell ref="O70:Y70"/>
    <mergeCell ref="O73:Y73"/>
    <mergeCell ref="Z75:AG75"/>
    <mergeCell ref="L76:AI76"/>
    <mergeCell ref="G62:L62"/>
    <mergeCell ref="C63:F63"/>
    <mergeCell ref="G63:L63"/>
    <mergeCell ref="D70:F70"/>
    <mergeCell ref="B76:J76"/>
    <mergeCell ref="Z73:AG73"/>
    <mergeCell ref="O74:Y74"/>
    <mergeCell ref="Z74:AG74"/>
    <mergeCell ref="G60:L60"/>
    <mergeCell ref="D69:F69"/>
    <mergeCell ref="C73:D73"/>
    <mergeCell ref="C74:D74"/>
    <mergeCell ref="O68:Y68"/>
    <mergeCell ref="D68:F68"/>
    <mergeCell ref="L68:N75"/>
    <mergeCell ref="O71:Y71"/>
    <mergeCell ref="Z72:AG72"/>
    <mergeCell ref="Z68:AG68"/>
    <mergeCell ref="Z71:AG71"/>
    <mergeCell ref="Z69:AG69"/>
    <mergeCell ref="Z70:AG70"/>
    <mergeCell ref="AD79:AI79"/>
    <mergeCell ref="C82:AN82"/>
    <mergeCell ref="C79:D79"/>
    <mergeCell ref="G78:H78"/>
    <mergeCell ref="I78:J78"/>
    <mergeCell ref="I77:J77"/>
    <mergeCell ref="M77:AC77"/>
    <mergeCell ref="AD78:AI78"/>
    <mergeCell ref="AD77:AI77"/>
    <mergeCell ref="C78:D78"/>
    <mergeCell ref="M78:AC78"/>
    <mergeCell ref="AG84:AH85"/>
    <mergeCell ref="AI84:AJ85"/>
    <mergeCell ref="AR76:BB76"/>
    <mergeCell ref="B84:C86"/>
    <mergeCell ref="G79:H79"/>
    <mergeCell ref="I79:J79"/>
    <mergeCell ref="M79:AC79"/>
    <mergeCell ref="O84:R86"/>
    <mergeCell ref="AA89:AF89"/>
    <mergeCell ref="Y89:Z89"/>
    <mergeCell ref="Y88:Z88"/>
    <mergeCell ref="D84:D86"/>
    <mergeCell ref="F84:H86"/>
    <mergeCell ref="AA88:AF88"/>
    <mergeCell ref="Y84:Z86"/>
    <mergeCell ref="F92:H92"/>
    <mergeCell ref="O92:R93"/>
    <mergeCell ref="AA84:AF86"/>
    <mergeCell ref="AL84:AL85"/>
    <mergeCell ref="I84:J85"/>
    <mergeCell ref="K84:L85"/>
    <mergeCell ref="AA87:AF87"/>
    <mergeCell ref="S84:X86"/>
    <mergeCell ref="S87:X91"/>
    <mergeCell ref="Y87:Z87"/>
    <mergeCell ref="AA92:AF92"/>
    <mergeCell ref="B87:C89"/>
    <mergeCell ref="D87:D89"/>
    <mergeCell ref="F87:H87"/>
    <mergeCell ref="O87:R91"/>
    <mergeCell ref="B90:C91"/>
    <mergeCell ref="F88:H88"/>
    <mergeCell ref="F89:H89"/>
    <mergeCell ref="D90:D91"/>
    <mergeCell ref="Y92:Z92"/>
    <mergeCell ref="AE96:AG96"/>
    <mergeCell ref="D92:D94"/>
    <mergeCell ref="B95:C95"/>
    <mergeCell ref="F93:H93"/>
    <mergeCell ref="AA90:AF90"/>
    <mergeCell ref="F91:H91"/>
    <mergeCell ref="Y91:Z91"/>
    <mergeCell ref="AA91:AF91"/>
    <mergeCell ref="F90:H90"/>
    <mergeCell ref="Y90:Z90"/>
    <mergeCell ref="AA94:AF94"/>
    <mergeCell ref="B92:C94"/>
    <mergeCell ref="R103:AA103"/>
    <mergeCell ref="D99:H99"/>
    <mergeCell ref="Q100:AN100"/>
    <mergeCell ref="D98:J98"/>
    <mergeCell ref="Q98:AL98"/>
    <mergeCell ref="Y93:Z93"/>
    <mergeCell ref="AA93:AF93"/>
    <mergeCell ref="H96:J96"/>
    <mergeCell ref="Q97:AL97"/>
    <mergeCell ref="AH96:AJ96"/>
    <mergeCell ref="O94:R95"/>
    <mergeCell ref="F95:H95"/>
    <mergeCell ref="S92:X93"/>
    <mergeCell ref="Y95:Z95"/>
    <mergeCell ref="AA95:AF95"/>
    <mergeCell ref="S94:X95"/>
    <mergeCell ref="F94:H94"/>
    <mergeCell ref="Y94:Z94"/>
  </mergeCells>
  <phoneticPr fontId="0" type="noConversion"/>
  <pageMargins left="0" right="0.15748031496062992" top="0.26" bottom="0" header="0" footer="0"/>
  <pageSetup paperSize="9" scale="38" fitToHeight="2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88"/>
  <sheetViews>
    <sheetView showZeros="0" view="pageBreakPreview" topLeftCell="D49" zoomScale="70" zoomScaleNormal="72" zoomScaleSheetLayoutView="70" workbookViewId="0">
      <selection activeCell="AC64" sqref="AC64:AH64"/>
    </sheetView>
  </sheetViews>
  <sheetFormatPr defaultColWidth="10.140625" defaultRowHeight="18"/>
  <cols>
    <col min="1" max="1" width="29.5703125" style="1" customWidth="1"/>
    <col min="2" max="2" width="8.140625" style="1" customWidth="1"/>
    <col min="3" max="3" width="20.7109375" style="1" customWidth="1"/>
    <col min="4" max="5" width="20.7109375" style="2" customWidth="1"/>
    <col min="6" max="6" width="8.7109375" style="3" customWidth="1"/>
    <col min="7" max="7" width="6.7109375" style="4" customWidth="1"/>
    <col min="8" max="13" width="6.7109375" style="5" customWidth="1"/>
    <col min="14" max="14" width="7.42578125" style="7" customWidth="1"/>
    <col min="15" max="15" width="9.140625" style="7" customWidth="1"/>
    <col min="16" max="16" width="8" style="7" customWidth="1"/>
    <col min="17" max="17" width="8.140625" style="7" customWidth="1"/>
    <col min="18" max="18" width="8" style="7" customWidth="1"/>
    <col min="19" max="23" width="6.140625" style="7" customWidth="1"/>
    <col min="24" max="24" width="7.5703125" style="8" customWidth="1"/>
    <col min="25" max="25" width="8.5703125" style="8" customWidth="1"/>
    <col min="26" max="41" width="6.140625" style="9" customWidth="1"/>
    <col min="42" max="16384" width="10.140625" style="1"/>
  </cols>
  <sheetData>
    <row r="1" spans="2:41" ht="6.75" customHeight="1"/>
    <row r="2" spans="2:41" ht="23.25">
      <c r="B2" s="1164" t="s">
        <v>1</v>
      </c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1164"/>
      <c r="R2" s="1164"/>
      <c r="S2" s="1164"/>
      <c r="T2" s="1164"/>
      <c r="U2" s="1164"/>
      <c r="V2" s="1164"/>
      <c r="W2" s="1164"/>
      <c r="X2" s="1164"/>
      <c r="Y2" s="1164"/>
      <c r="Z2" s="1164"/>
      <c r="AA2" s="1164"/>
      <c r="AB2" s="1164"/>
      <c r="AC2" s="1164"/>
      <c r="AD2" s="1164"/>
      <c r="AE2" s="1164"/>
      <c r="AF2" s="1164"/>
      <c r="AG2" s="1164"/>
      <c r="AH2" s="1164"/>
      <c r="AI2" s="1164"/>
      <c r="AJ2" s="1164"/>
      <c r="AK2" s="1164"/>
    </row>
    <row r="4" spans="2:41" ht="23.25" customHeight="1">
      <c r="C4" s="10"/>
      <c r="D4" s="11"/>
      <c r="E4" s="11"/>
      <c r="F4" s="11"/>
      <c r="G4" s="11"/>
      <c r="I4" s="11"/>
      <c r="J4" s="11"/>
      <c r="K4" s="12" t="s">
        <v>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3"/>
      <c r="AC4" s="11"/>
      <c r="AD4" s="11"/>
      <c r="AE4" s="11"/>
      <c r="AF4" s="11"/>
      <c r="AG4" s="11"/>
      <c r="AH4" s="11"/>
      <c r="AI4" s="11"/>
      <c r="AJ4" s="11"/>
      <c r="AK4" s="11"/>
      <c r="AL4" s="420" t="s">
        <v>3</v>
      </c>
      <c r="AM4" s="420"/>
      <c r="AN4" s="420"/>
    </row>
    <row r="5" spans="2:41">
      <c r="B5" s="16"/>
      <c r="C5" s="16"/>
      <c r="D5" s="17"/>
      <c r="E5" s="17"/>
      <c r="F5" s="17"/>
      <c r="H5" s="18"/>
      <c r="I5" s="18"/>
      <c r="J5" s="18"/>
      <c r="K5" s="18"/>
      <c r="L5" s="18"/>
      <c r="M5" s="18" t="s">
        <v>4</v>
      </c>
      <c r="N5" s="18"/>
      <c r="O5" s="18"/>
      <c r="P5" s="18"/>
      <c r="Q5" s="18"/>
      <c r="R5" s="18"/>
      <c r="S5" s="18"/>
      <c r="T5" s="18"/>
      <c r="U5" s="18"/>
      <c r="V5" s="18"/>
      <c r="W5" s="20"/>
      <c r="X5" s="21"/>
      <c r="Y5" s="21"/>
      <c r="Z5" s="21"/>
      <c r="AA5" s="21"/>
      <c r="AB5" s="21"/>
      <c r="AC5" s="21"/>
      <c r="AD5" s="21"/>
      <c r="AE5" s="21"/>
      <c r="AF5" s="421" t="s">
        <v>5</v>
      </c>
      <c r="AG5" s="21"/>
      <c r="AH5" s="21"/>
      <c r="AI5" s="21"/>
      <c r="AJ5" s="21"/>
      <c r="AK5" s="21" t="s">
        <v>6</v>
      </c>
      <c r="AL5" s="420"/>
      <c r="AM5" s="420"/>
      <c r="AN5" s="420"/>
    </row>
    <row r="6" spans="2:41">
      <c r="C6" s="1165"/>
      <c r="D6" s="1165"/>
      <c r="E6" s="24"/>
      <c r="F6" s="25"/>
      <c r="G6" s="26"/>
      <c r="I6" s="27"/>
      <c r="J6" s="27"/>
      <c r="K6" s="27"/>
      <c r="L6" s="27"/>
      <c r="M6" s="27" t="s">
        <v>162</v>
      </c>
      <c r="N6" s="27"/>
      <c r="O6" s="27"/>
      <c r="P6" s="27"/>
      <c r="Q6" s="27"/>
      <c r="R6" s="29"/>
      <c r="S6" s="29"/>
      <c r="T6" s="29"/>
      <c r="U6" s="29"/>
      <c r="V6" s="29"/>
      <c r="W6" s="29"/>
      <c r="X6" s="30"/>
      <c r="Y6" s="30"/>
      <c r="Z6" s="30"/>
      <c r="AA6" s="31"/>
      <c r="AB6" s="32"/>
      <c r="AC6" s="30"/>
      <c r="AD6" s="30"/>
      <c r="AE6" s="30"/>
      <c r="AG6" s="33"/>
      <c r="AH6" s="33"/>
      <c r="AI6" s="33"/>
      <c r="AJ6" s="33"/>
      <c r="AK6" s="422"/>
      <c r="AL6" s="423" t="s">
        <v>8</v>
      </c>
      <c r="AM6" s="423"/>
      <c r="AN6" s="423"/>
      <c r="AO6" s="36"/>
    </row>
    <row r="7" spans="2:41" ht="48" customHeight="1">
      <c r="C7" s="1165" t="s">
        <v>180</v>
      </c>
      <c r="D7" s="1165"/>
      <c r="E7" s="24"/>
      <c r="F7" s="25"/>
      <c r="G7" s="1338" t="s">
        <v>10</v>
      </c>
      <c r="H7" s="1219"/>
      <c r="I7" s="1219"/>
      <c r="J7" s="1219"/>
      <c r="K7" s="1219"/>
      <c r="L7" s="1219"/>
      <c r="M7" s="424" t="s">
        <v>11</v>
      </c>
      <c r="N7" s="575" t="s">
        <v>12</v>
      </c>
      <c r="O7" s="425"/>
      <c r="P7" s="425"/>
      <c r="Q7" s="426"/>
      <c r="R7" s="426"/>
      <c r="S7" s="426"/>
      <c r="T7" s="426"/>
      <c r="U7" s="426"/>
      <c r="V7" s="426"/>
      <c r="W7" s="426"/>
      <c r="X7" s="43"/>
      <c r="Y7" s="43"/>
      <c r="Z7" s="43"/>
      <c r="AA7" s="63"/>
      <c r="AB7" s="32"/>
      <c r="AC7" s="65"/>
      <c r="AD7" s="48"/>
      <c r="AE7" s="48"/>
      <c r="AF7" s="422" t="s">
        <v>13</v>
      </c>
      <c r="AG7" s="33"/>
      <c r="AH7" s="33"/>
      <c r="AI7" s="33"/>
      <c r="AJ7" s="33"/>
      <c r="AK7" s="1335" t="s">
        <v>14</v>
      </c>
      <c r="AL7" s="1335"/>
      <c r="AM7" s="1335"/>
      <c r="AN7" s="1335"/>
      <c r="AO7" s="50"/>
    </row>
    <row r="8" spans="2:41" ht="41.25" customHeight="1">
      <c r="C8" s="1333" t="s">
        <v>163</v>
      </c>
      <c r="D8" s="1334"/>
      <c r="E8" s="1334"/>
      <c r="F8" s="1334"/>
      <c r="G8" s="576" t="s">
        <v>194</v>
      </c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56"/>
      <c r="X8" s="56"/>
      <c r="Y8" s="56"/>
      <c r="Z8" s="56"/>
      <c r="AA8" s="56"/>
      <c r="AB8" s="56"/>
      <c r="AC8" s="56"/>
      <c r="AD8" s="56"/>
      <c r="AE8" s="48"/>
      <c r="AF8" s="422" t="s">
        <v>18</v>
      </c>
      <c r="AG8" s="33"/>
      <c r="AH8" s="33"/>
      <c r="AI8" s="33"/>
      <c r="AJ8" s="33"/>
      <c r="AK8" s="33"/>
      <c r="AL8" s="1335" t="s">
        <v>160</v>
      </c>
      <c r="AM8" s="1335"/>
      <c r="AN8" s="1335"/>
      <c r="AO8" s="50"/>
    </row>
    <row r="9" spans="2:41" ht="39" customHeight="1">
      <c r="G9" s="428"/>
      <c r="H9" s="1511" t="s">
        <v>17</v>
      </c>
      <c r="I9" s="1512"/>
      <c r="J9" s="1512"/>
      <c r="K9" s="1512"/>
      <c r="L9" s="1512"/>
      <c r="M9" s="1512"/>
      <c r="N9" s="1512"/>
      <c r="O9" s="1512"/>
      <c r="P9" s="1512"/>
      <c r="Q9" s="1512"/>
      <c r="R9" s="1512"/>
      <c r="S9" s="1512"/>
      <c r="T9" s="1512"/>
      <c r="U9" s="1512"/>
      <c r="V9" s="1512"/>
      <c r="W9" s="429"/>
      <c r="X9" s="429"/>
      <c r="Y9" s="429"/>
      <c r="Z9" s="429"/>
      <c r="AA9" s="429"/>
      <c r="AB9" s="429"/>
      <c r="AC9" s="429"/>
      <c r="AD9" s="429"/>
      <c r="AE9" s="58"/>
      <c r="AF9" s="58"/>
      <c r="AG9" s="33"/>
      <c r="AH9" s="33"/>
      <c r="AI9" s="33"/>
      <c r="AJ9" s="33"/>
      <c r="AK9" s="1502" t="s">
        <v>181</v>
      </c>
      <c r="AL9" s="1502"/>
      <c r="AM9" s="1502"/>
      <c r="AN9" s="1502"/>
      <c r="AO9" s="1502"/>
    </row>
    <row r="10" spans="2:41" ht="21" customHeight="1">
      <c r="B10" s="61" t="s">
        <v>21</v>
      </c>
      <c r="C10" s="61"/>
      <c r="D10" s="61"/>
      <c r="E10" s="61"/>
      <c r="F10" s="61"/>
      <c r="G10" s="911" t="s">
        <v>22</v>
      </c>
      <c r="H10" s="1219"/>
      <c r="I10" s="1219"/>
      <c r="J10" s="1219"/>
      <c r="K10" s="1219"/>
      <c r="L10" s="1219"/>
      <c r="M10" s="424" t="s">
        <v>11</v>
      </c>
      <c r="N10" s="1504" t="s">
        <v>23</v>
      </c>
      <c r="O10" s="1504"/>
      <c r="P10" s="1504"/>
      <c r="Q10" s="426"/>
      <c r="R10" s="426"/>
      <c r="S10" s="426"/>
      <c r="T10" s="426"/>
      <c r="U10" s="426"/>
      <c r="V10" s="426"/>
      <c r="W10" s="426"/>
      <c r="X10" s="43"/>
      <c r="Y10" s="43"/>
      <c r="Z10" s="43"/>
      <c r="AA10" s="63"/>
      <c r="AB10" s="64"/>
      <c r="AC10" s="65"/>
      <c r="AD10" s="48"/>
      <c r="AE10" s="48"/>
      <c r="AF10" s="422" t="s">
        <v>24</v>
      </c>
      <c r="AG10" s="33"/>
      <c r="AH10" s="33"/>
      <c r="AI10" s="33"/>
      <c r="AJ10" s="33"/>
      <c r="AK10" s="1503"/>
      <c r="AL10" s="1503"/>
      <c r="AM10" s="1503"/>
      <c r="AN10" s="1503"/>
      <c r="AO10" s="1503"/>
    </row>
    <row r="11" spans="2:41" ht="24.75" customHeight="1">
      <c r="C11" s="1074" t="s">
        <v>25</v>
      </c>
      <c r="D11" s="1074"/>
      <c r="E11" s="1074"/>
      <c r="F11" s="1074"/>
      <c r="G11" s="911" t="s">
        <v>26</v>
      </c>
      <c r="H11" s="1219"/>
      <c r="I11" s="1219"/>
      <c r="J11" s="1219"/>
      <c r="K11" s="430"/>
      <c r="L11" s="430"/>
      <c r="M11" s="424" t="s">
        <v>11</v>
      </c>
      <c r="N11" s="577" t="s">
        <v>27</v>
      </c>
      <c r="O11" s="70"/>
      <c r="P11" s="70"/>
      <c r="Q11" s="70"/>
      <c r="R11" s="70"/>
      <c r="S11" s="70"/>
      <c r="T11" s="70"/>
      <c r="U11" s="70"/>
      <c r="V11" s="70"/>
      <c r="W11" s="70"/>
      <c r="X11" s="71"/>
      <c r="Y11" s="71"/>
      <c r="Z11" s="71"/>
      <c r="AA11" s="72"/>
      <c r="AB11" s="73"/>
      <c r="AC11" s="74"/>
      <c r="AD11" s="72"/>
      <c r="AE11" s="63"/>
      <c r="AF11" s="63"/>
      <c r="AG11" s="63"/>
      <c r="AH11" s="63"/>
      <c r="AI11" s="63"/>
      <c r="AJ11" s="63"/>
      <c r="AK11" s="63"/>
    </row>
    <row r="12" spans="2:41" ht="30" customHeight="1" thickBot="1">
      <c r="F12" s="2"/>
      <c r="G12" s="75"/>
      <c r="K12" s="76"/>
      <c r="L12" s="7"/>
      <c r="M12" s="7"/>
      <c r="W12" s="1"/>
      <c r="X12" s="9"/>
      <c r="Y12" s="9"/>
    </row>
    <row r="13" spans="2:41" s="77" customFormat="1" ht="64.5" customHeight="1" thickBot="1">
      <c r="B13" s="1105" t="s">
        <v>28</v>
      </c>
      <c r="C13" s="1310" t="s">
        <v>29</v>
      </c>
      <c r="D13" s="1310"/>
      <c r="E13" s="1310"/>
      <c r="F13" s="1311"/>
      <c r="G13" s="1254" t="s">
        <v>30</v>
      </c>
      <c r="H13" s="1255"/>
      <c r="I13" s="1255"/>
      <c r="J13" s="1255"/>
      <c r="K13" s="1255"/>
      <c r="L13" s="1255"/>
      <c r="M13" s="1255"/>
      <c r="N13" s="1255"/>
      <c r="O13" s="1093" t="s">
        <v>167</v>
      </c>
      <c r="P13" s="1094"/>
      <c r="Q13" s="1152" t="s">
        <v>32</v>
      </c>
      <c r="R13" s="1152"/>
      <c r="S13" s="1152"/>
      <c r="T13" s="1152"/>
      <c r="U13" s="1152"/>
      <c r="V13" s="1152"/>
      <c r="W13" s="1152"/>
      <c r="X13" s="1152"/>
      <c r="Y13" s="1321" t="s">
        <v>33</v>
      </c>
      <c r="Z13" s="1155" t="s">
        <v>34</v>
      </c>
      <c r="AA13" s="1156"/>
      <c r="AB13" s="1156"/>
      <c r="AC13" s="1156"/>
      <c r="AD13" s="1156"/>
      <c r="AE13" s="1156"/>
      <c r="AF13" s="1156"/>
      <c r="AG13" s="1326"/>
      <c r="AH13" s="1286" t="s">
        <v>168</v>
      </c>
      <c r="AI13" s="1287"/>
      <c r="AJ13" s="1287"/>
      <c r="AK13" s="1287"/>
      <c r="AL13" s="1287"/>
      <c r="AM13" s="1287"/>
      <c r="AN13" s="1287"/>
      <c r="AO13" s="1288"/>
    </row>
    <row r="14" spans="2:41" s="77" customFormat="1" ht="27.75" customHeight="1" thickBot="1">
      <c r="B14" s="1106"/>
      <c r="C14" s="1312"/>
      <c r="D14" s="1312"/>
      <c r="E14" s="1312"/>
      <c r="F14" s="1313"/>
      <c r="G14" s="1256"/>
      <c r="H14" s="1257"/>
      <c r="I14" s="1257"/>
      <c r="J14" s="1257"/>
      <c r="K14" s="1257"/>
      <c r="L14" s="1257"/>
      <c r="M14" s="1257"/>
      <c r="N14" s="1257"/>
      <c r="O14" s="1095"/>
      <c r="P14" s="1096"/>
      <c r="Q14" s="1153"/>
      <c r="R14" s="1153"/>
      <c r="S14" s="1153"/>
      <c r="T14" s="1153"/>
      <c r="U14" s="1153"/>
      <c r="V14" s="1153"/>
      <c r="W14" s="1153"/>
      <c r="X14" s="1153"/>
      <c r="Y14" s="1322"/>
      <c r="Z14" s="1157"/>
      <c r="AA14" s="1158"/>
      <c r="AB14" s="1158"/>
      <c r="AC14" s="1158"/>
      <c r="AD14" s="1158"/>
      <c r="AE14" s="1158"/>
      <c r="AF14" s="1158"/>
      <c r="AG14" s="1327"/>
      <c r="AH14" s="1289" t="s">
        <v>169</v>
      </c>
      <c r="AI14" s="1290"/>
      <c r="AJ14" s="1290"/>
      <c r="AK14" s="1290"/>
      <c r="AL14" s="1290"/>
      <c r="AM14" s="1290"/>
      <c r="AN14" s="1290"/>
      <c r="AO14" s="1291"/>
    </row>
    <row r="15" spans="2:41" s="77" customFormat="1" ht="30.75" customHeight="1" thickBot="1">
      <c r="B15" s="1106"/>
      <c r="C15" s="1312"/>
      <c r="D15" s="1312"/>
      <c r="E15" s="1312"/>
      <c r="F15" s="1313"/>
      <c r="G15" s="1256"/>
      <c r="H15" s="1257"/>
      <c r="I15" s="1257"/>
      <c r="J15" s="1257"/>
      <c r="K15" s="1257"/>
      <c r="L15" s="1257"/>
      <c r="M15" s="1257"/>
      <c r="N15" s="1257"/>
      <c r="O15" s="1097"/>
      <c r="P15" s="1098"/>
      <c r="Q15" s="1154"/>
      <c r="R15" s="1154"/>
      <c r="S15" s="1154"/>
      <c r="T15" s="1154"/>
      <c r="U15" s="1154"/>
      <c r="V15" s="1154"/>
      <c r="W15" s="1154"/>
      <c r="X15" s="1154"/>
      <c r="Y15" s="1322"/>
      <c r="Z15" s="1159"/>
      <c r="AA15" s="1160"/>
      <c r="AB15" s="1160"/>
      <c r="AC15" s="1160"/>
      <c r="AD15" s="1160"/>
      <c r="AE15" s="1160"/>
      <c r="AF15" s="1160"/>
      <c r="AG15" s="1328"/>
      <c r="AH15" s="1508" t="s">
        <v>182</v>
      </c>
      <c r="AI15" s="1509"/>
      <c r="AJ15" s="1509"/>
      <c r="AK15" s="1509"/>
      <c r="AL15" s="1509"/>
      <c r="AM15" s="1509"/>
      <c r="AN15" s="1509"/>
      <c r="AO15" s="1510"/>
    </row>
    <row r="16" spans="2:41" s="77" customFormat="1" ht="30" customHeight="1">
      <c r="B16" s="1106"/>
      <c r="C16" s="1312"/>
      <c r="D16" s="1312"/>
      <c r="E16" s="1312"/>
      <c r="F16" s="1313"/>
      <c r="G16" s="1256"/>
      <c r="H16" s="1257"/>
      <c r="I16" s="1257"/>
      <c r="J16" s="1257"/>
      <c r="K16" s="1257"/>
      <c r="L16" s="1257"/>
      <c r="M16" s="1257"/>
      <c r="N16" s="1257"/>
      <c r="O16" s="1064" t="s">
        <v>38</v>
      </c>
      <c r="P16" s="1135" t="s">
        <v>39</v>
      </c>
      <c r="Q16" s="1120" t="s">
        <v>40</v>
      </c>
      <c r="R16" s="1149" t="s">
        <v>41</v>
      </c>
      <c r="S16" s="1150"/>
      <c r="T16" s="1150"/>
      <c r="U16" s="1150"/>
      <c r="V16" s="1150"/>
      <c r="W16" s="1150"/>
      <c r="X16" s="1151"/>
      <c r="Y16" s="1322"/>
      <c r="Z16" s="1019" t="s">
        <v>42</v>
      </c>
      <c r="AA16" s="1037" t="s">
        <v>43</v>
      </c>
      <c r="AB16" s="1037" t="s">
        <v>44</v>
      </c>
      <c r="AC16" s="1099" t="s">
        <v>45</v>
      </c>
      <c r="AD16" s="1099" t="s">
        <v>46</v>
      </c>
      <c r="AE16" s="1037" t="s">
        <v>47</v>
      </c>
      <c r="AF16" s="1037" t="s">
        <v>48</v>
      </c>
      <c r="AG16" s="1329" t="s">
        <v>49</v>
      </c>
      <c r="AH16" s="1307" t="s">
        <v>211</v>
      </c>
      <c r="AI16" s="1308"/>
      <c r="AJ16" s="1308"/>
      <c r="AK16" s="1308"/>
      <c r="AL16" s="1307" t="s">
        <v>212</v>
      </c>
      <c r="AM16" s="1324"/>
      <c r="AN16" s="1324"/>
      <c r="AO16" s="1325"/>
    </row>
    <row r="17" spans="2:50" s="78" customFormat="1" ht="30" customHeight="1" thickBot="1">
      <c r="B17" s="1106"/>
      <c r="C17" s="1312"/>
      <c r="D17" s="1312"/>
      <c r="E17" s="1312"/>
      <c r="F17" s="1313"/>
      <c r="G17" s="1256"/>
      <c r="H17" s="1257"/>
      <c r="I17" s="1257"/>
      <c r="J17" s="1257"/>
      <c r="K17" s="1257"/>
      <c r="L17" s="1257"/>
      <c r="M17" s="1257"/>
      <c r="N17" s="1257"/>
      <c r="O17" s="1065"/>
      <c r="P17" s="1136"/>
      <c r="Q17" s="1121"/>
      <c r="R17" s="1112" t="s">
        <v>50</v>
      </c>
      <c r="S17" s="1070"/>
      <c r="T17" s="1112" t="s">
        <v>51</v>
      </c>
      <c r="U17" s="1071"/>
      <c r="V17" s="1070" t="s">
        <v>52</v>
      </c>
      <c r="W17" s="1071"/>
      <c r="X17" s="1102" t="s">
        <v>53</v>
      </c>
      <c r="Y17" s="1322"/>
      <c r="Z17" s="1020"/>
      <c r="AA17" s="1038"/>
      <c r="AB17" s="1038"/>
      <c r="AC17" s="1100"/>
      <c r="AD17" s="1100"/>
      <c r="AE17" s="1038"/>
      <c r="AF17" s="1038"/>
      <c r="AG17" s="1330"/>
      <c r="AH17" s="1500" t="s">
        <v>54</v>
      </c>
      <c r="AI17" s="1501"/>
      <c r="AJ17" s="1501"/>
      <c r="AK17" s="1501"/>
      <c r="AL17" s="1500" t="s">
        <v>55</v>
      </c>
      <c r="AM17" s="1501"/>
      <c r="AN17" s="1501"/>
      <c r="AO17" s="1506"/>
    </row>
    <row r="18" spans="2:50" s="78" customFormat="1" ht="35.25" customHeight="1">
      <c r="B18" s="1106"/>
      <c r="C18" s="1312"/>
      <c r="D18" s="1312"/>
      <c r="E18" s="1312"/>
      <c r="F18" s="1313"/>
      <c r="G18" s="1256"/>
      <c r="H18" s="1257"/>
      <c r="I18" s="1257"/>
      <c r="J18" s="1257"/>
      <c r="K18" s="1257"/>
      <c r="L18" s="1257"/>
      <c r="M18" s="1257"/>
      <c r="N18" s="1257"/>
      <c r="O18" s="1065"/>
      <c r="P18" s="1136"/>
      <c r="Q18" s="1121"/>
      <c r="R18" s="1113"/>
      <c r="S18" s="1072"/>
      <c r="T18" s="1113"/>
      <c r="U18" s="1073"/>
      <c r="V18" s="1072"/>
      <c r="W18" s="1073"/>
      <c r="X18" s="1103"/>
      <c r="Y18" s="1322"/>
      <c r="Z18" s="1020"/>
      <c r="AA18" s="1038"/>
      <c r="AB18" s="1038"/>
      <c r="AC18" s="1100"/>
      <c r="AD18" s="1100"/>
      <c r="AE18" s="1038"/>
      <c r="AF18" s="1038"/>
      <c r="AG18" s="1330"/>
      <c r="AH18" s="1505" t="s">
        <v>40</v>
      </c>
      <c r="AI18" s="1498" t="s">
        <v>56</v>
      </c>
      <c r="AJ18" s="1499"/>
      <c r="AK18" s="1499"/>
      <c r="AL18" s="1505" t="s">
        <v>40</v>
      </c>
      <c r="AM18" s="1498" t="s">
        <v>56</v>
      </c>
      <c r="AN18" s="1499"/>
      <c r="AO18" s="1507"/>
    </row>
    <row r="19" spans="2:50" s="78" customFormat="1" ht="77.25" customHeight="1" thickBot="1">
      <c r="B19" s="1107"/>
      <c r="C19" s="1314"/>
      <c r="D19" s="1314"/>
      <c r="E19" s="1314"/>
      <c r="F19" s="1315"/>
      <c r="G19" s="1258"/>
      <c r="H19" s="1259"/>
      <c r="I19" s="1259"/>
      <c r="J19" s="1259"/>
      <c r="K19" s="1259"/>
      <c r="L19" s="1259"/>
      <c r="M19" s="1259"/>
      <c r="N19" s="1259"/>
      <c r="O19" s="1066"/>
      <c r="P19" s="1137"/>
      <c r="Q19" s="1122"/>
      <c r="R19" s="79" t="s">
        <v>57</v>
      </c>
      <c r="S19" s="80" t="s">
        <v>58</v>
      </c>
      <c r="T19" s="79" t="s">
        <v>57</v>
      </c>
      <c r="U19" s="80" t="s">
        <v>58</v>
      </c>
      <c r="V19" s="79" t="s">
        <v>57</v>
      </c>
      <c r="W19" s="80" t="s">
        <v>58</v>
      </c>
      <c r="X19" s="1104"/>
      <c r="Y19" s="1323"/>
      <c r="Z19" s="1021"/>
      <c r="AA19" s="1039"/>
      <c r="AB19" s="1039"/>
      <c r="AC19" s="1101"/>
      <c r="AD19" s="1101"/>
      <c r="AE19" s="1039"/>
      <c r="AF19" s="1039"/>
      <c r="AG19" s="1331"/>
      <c r="AH19" s="1306"/>
      <c r="AI19" s="81" t="s">
        <v>59</v>
      </c>
      <c r="AJ19" s="81" t="s">
        <v>60</v>
      </c>
      <c r="AK19" s="431" t="s">
        <v>61</v>
      </c>
      <c r="AL19" s="1306"/>
      <c r="AM19" s="81" t="s">
        <v>59</v>
      </c>
      <c r="AN19" s="81" t="s">
        <v>60</v>
      </c>
      <c r="AO19" s="432" t="s">
        <v>61</v>
      </c>
    </row>
    <row r="20" spans="2:50" s="78" customFormat="1" ht="42.75" customHeight="1" thickTop="1" thickBot="1">
      <c r="B20" s="433">
        <v>1</v>
      </c>
      <c r="C20" s="1260">
        <v>2</v>
      </c>
      <c r="D20" s="1260"/>
      <c r="E20" s="1260"/>
      <c r="F20" s="1029"/>
      <c r="G20" s="1261">
        <v>3</v>
      </c>
      <c r="H20" s="1030"/>
      <c r="I20" s="1030"/>
      <c r="J20" s="1030"/>
      <c r="K20" s="1030"/>
      <c r="L20" s="1030"/>
      <c r="M20" s="1030"/>
      <c r="N20" s="1030"/>
      <c r="O20" s="434">
        <v>4</v>
      </c>
      <c r="P20" s="434">
        <v>5</v>
      </c>
      <c r="Q20" s="434">
        <v>6</v>
      </c>
      <c r="R20" s="434">
        <v>7</v>
      </c>
      <c r="S20" s="434">
        <v>8</v>
      </c>
      <c r="T20" s="434">
        <v>9</v>
      </c>
      <c r="U20" s="434">
        <v>10</v>
      </c>
      <c r="V20" s="434">
        <v>11</v>
      </c>
      <c r="W20" s="434">
        <v>12</v>
      </c>
      <c r="X20" s="434">
        <v>13</v>
      </c>
      <c r="Y20" s="434">
        <v>14</v>
      </c>
      <c r="Z20" s="434">
        <v>15</v>
      </c>
      <c r="AA20" s="434">
        <v>16</v>
      </c>
      <c r="AB20" s="578">
        <v>17</v>
      </c>
      <c r="AC20" s="434">
        <v>18</v>
      </c>
      <c r="AD20" s="434">
        <v>19</v>
      </c>
      <c r="AE20" s="434">
        <v>20</v>
      </c>
      <c r="AF20" s="434">
        <v>21</v>
      </c>
      <c r="AG20" s="434">
        <v>22</v>
      </c>
      <c r="AH20" s="434">
        <v>23</v>
      </c>
      <c r="AI20" s="434">
        <v>24</v>
      </c>
      <c r="AJ20" s="434">
        <v>25</v>
      </c>
      <c r="AK20" s="434">
        <v>26</v>
      </c>
      <c r="AL20" s="434">
        <v>27</v>
      </c>
      <c r="AM20" s="434">
        <v>28</v>
      </c>
      <c r="AN20" s="434">
        <v>29</v>
      </c>
      <c r="AO20" s="435">
        <v>30</v>
      </c>
    </row>
    <row r="21" spans="2:50" s="89" customFormat="1" ht="36.75" customHeight="1" thickBot="1">
      <c r="B21" s="1265" t="s">
        <v>62</v>
      </c>
      <c r="C21" s="1266"/>
      <c r="D21" s="1266"/>
      <c r="E21" s="1266"/>
      <c r="F21" s="1266"/>
      <c r="G21" s="1266"/>
      <c r="H21" s="1266"/>
      <c r="I21" s="1266"/>
      <c r="J21" s="1266"/>
      <c r="K21" s="1266"/>
      <c r="L21" s="1266"/>
      <c r="M21" s="1266"/>
      <c r="N21" s="1266"/>
      <c r="O21" s="1266"/>
      <c r="P21" s="1266"/>
      <c r="Q21" s="1266"/>
      <c r="R21" s="1266"/>
      <c r="S21" s="1266"/>
      <c r="T21" s="1266"/>
      <c r="U21" s="1266"/>
      <c r="V21" s="1266"/>
      <c r="W21" s="1266"/>
      <c r="X21" s="1266"/>
      <c r="Y21" s="1266"/>
      <c r="Z21" s="1266"/>
      <c r="AA21" s="1266"/>
      <c r="AB21" s="1266"/>
      <c r="AC21" s="1266"/>
      <c r="AD21" s="1266"/>
      <c r="AE21" s="1266"/>
      <c r="AF21" s="1266"/>
      <c r="AG21" s="1266"/>
      <c r="AH21" s="1266"/>
      <c r="AI21" s="1266"/>
      <c r="AJ21" s="1266"/>
      <c r="AK21" s="1266"/>
      <c r="AL21" s="1266"/>
      <c r="AM21" s="1266"/>
      <c r="AN21" s="1266"/>
      <c r="AO21" s="1267"/>
      <c r="AP21" s="88"/>
      <c r="AQ21" s="88"/>
      <c r="AR21" s="88"/>
      <c r="AS21" s="88"/>
      <c r="AT21" s="88"/>
    </row>
    <row r="22" spans="2:50" s="91" customFormat="1" ht="35.25" customHeight="1" thickBot="1">
      <c r="B22" s="1442" t="s">
        <v>63</v>
      </c>
      <c r="C22" s="1443"/>
      <c r="D22" s="1443"/>
      <c r="E22" s="1443"/>
      <c r="F22" s="1443"/>
      <c r="G22" s="1443"/>
      <c r="H22" s="1443"/>
      <c r="I22" s="1443"/>
      <c r="J22" s="1443"/>
      <c r="K22" s="1443"/>
      <c r="L22" s="1443"/>
      <c r="M22" s="1443"/>
      <c r="N22" s="1443"/>
      <c r="O22" s="1443"/>
      <c r="P22" s="1443"/>
      <c r="Q22" s="1443"/>
      <c r="R22" s="1443"/>
      <c r="S22" s="1443"/>
      <c r="T22" s="1443"/>
      <c r="U22" s="1443"/>
      <c r="V22" s="1443"/>
      <c r="W22" s="1443"/>
      <c r="X22" s="1443"/>
      <c r="Y22" s="1443"/>
      <c r="Z22" s="1443"/>
      <c r="AA22" s="1443"/>
      <c r="AB22" s="1443"/>
      <c r="AC22" s="1443"/>
      <c r="AD22" s="1443"/>
      <c r="AE22" s="1443"/>
      <c r="AF22" s="1443"/>
      <c r="AG22" s="1443"/>
      <c r="AH22" s="1443"/>
      <c r="AI22" s="1443"/>
      <c r="AJ22" s="1443"/>
      <c r="AK22" s="1443"/>
      <c r="AL22" s="1443"/>
      <c r="AM22" s="1443"/>
      <c r="AN22" s="1443"/>
      <c r="AO22" s="1446"/>
      <c r="AP22" s="90"/>
      <c r="AQ22" s="90"/>
      <c r="AR22" s="90"/>
      <c r="AS22" s="90"/>
      <c r="AT22" s="90"/>
      <c r="AV22" s="92"/>
      <c r="AW22" s="92"/>
      <c r="AX22" s="92"/>
    </row>
    <row r="23" spans="2:50" ht="37.5" customHeight="1">
      <c r="B23" s="722">
        <v>1</v>
      </c>
      <c r="C23" s="1461" t="s">
        <v>183</v>
      </c>
      <c r="D23" s="1462"/>
      <c r="E23" s="1463"/>
      <c r="F23" s="1464"/>
      <c r="G23" s="1493" t="s">
        <v>27</v>
      </c>
      <c r="H23" s="1494"/>
      <c r="I23" s="1494"/>
      <c r="J23" s="1494"/>
      <c r="K23" s="1494"/>
      <c r="L23" s="1494"/>
      <c r="M23" s="1494"/>
      <c r="N23" s="1495"/>
      <c r="O23" s="579">
        <v>4</v>
      </c>
      <c r="P23" s="580">
        <f>O23*30</f>
        <v>120</v>
      </c>
      <c r="Q23" s="581">
        <f>R23+T23+V23</f>
        <v>54</v>
      </c>
      <c r="R23" s="582">
        <v>36</v>
      </c>
      <c r="S23" s="582"/>
      <c r="T23" s="582">
        <v>18</v>
      </c>
      <c r="U23" s="582"/>
      <c r="V23" s="582"/>
      <c r="W23" s="582"/>
      <c r="X23" s="580"/>
      <c r="Y23" s="583">
        <f>P23-Q23</f>
        <v>66</v>
      </c>
      <c r="Z23" s="584">
        <v>3</v>
      </c>
      <c r="AA23" s="582"/>
      <c r="AB23" s="582"/>
      <c r="AC23" s="582"/>
      <c r="AD23" s="582"/>
      <c r="AE23" s="582"/>
      <c r="AF23" s="582"/>
      <c r="AG23" s="585"/>
      <c r="AH23" s="584">
        <f>SUM(AI23:AK23)</f>
        <v>3</v>
      </c>
      <c r="AI23" s="682">
        <v>2</v>
      </c>
      <c r="AJ23" s="682">
        <v>1</v>
      </c>
      <c r="AK23" s="585"/>
      <c r="AL23" s="436"/>
      <c r="AM23" s="437"/>
      <c r="AN23" s="437"/>
      <c r="AO23" s="438"/>
    </row>
    <row r="24" spans="2:50" ht="38.25" customHeight="1">
      <c r="B24" s="723">
        <v>2</v>
      </c>
      <c r="C24" s="1489" t="s">
        <v>184</v>
      </c>
      <c r="D24" s="1244"/>
      <c r="E24" s="1245"/>
      <c r="F24" s="1490"/>
      <c r="G24" s="1479" t="s">
        <v>27</v>
      </c>
      <c r="H24" s="1491"/>
      <c r="I24" s="1491"/>
      <c r="J24" s="1491"/>
      <c r="K24" s="1491"/>
      <c r="L24" s="1491"/>
      <c r="M24" s="1491"/>
      <c r="N24" s="1492"/>
      <c r="O24" s="605">
        <v>4</v>
      </c>
      <c r="P24" s="587">
        <f>O24*30</f>
        <v>120</v>
      </c>
      <c r="Q24" s="586">
        <f>R24+T24+V24</f>
        <v>54</v>
      </c>
      <c r="R24" s="125">
        <v>36</v>
      </c>
      <c r="S24" s="125">
        <f>CEILING(R24/30*AR15,2)</f>
        <v>0</v>
      </c>
      <c r="T24" s="125">
        <v>18</v>
      </c>
      <c r="U24" s="125">
        <f>CEILING(T24/15*$AR$19,2)</f>
        <v>0</v>
      </c>
      <c r="V24" s="125"/>
      <c r="W24" s="125">
        <f>CEILING(V24/15*$AR$19,2)</f>
        <v>0</v>
      </c>
      <c r="X24" s="587"/>
      <c r="Y24" s="588">
        <f>P24-Q24</f>
        <v>66</v>
      </c>
      <c r="Z24" s="131"/>
      <c r="AA24" s="129">
        <v>3</v>
      </c>
      <c r="AB24" s="129">
        <v>0</v>
      </c>
      <c r="AC24" s="129"/>
      <c r="AD24" s="129"/>
      <c r="AE24" s="129"/>
      <c r="AF24" s="129"/>
      <c r="AG24" s="130"/>
      <c r="AH24" s="131">
        <f>AI24+AJ24+AK24</f>
        <v>3</v>
      </c>
      <c r="AI24" s="129">
        <v>2</v>
      </c>
      <c r="AJ24" s="129">
        <v>1</v>
      </c>
      <c r="AK24" s="130"/>
      <c r="AL24" s="589"/>
      <c r="AM24" s="489"/>
      <c r="AN24" s="489"/>
      <c r="AO24" s="490"/>
    </row>
    <row r="25" spans="2:50" ht="40.5" customHeight="1">
      <c r="B25" s="723">
        <v>3</v>
      </c>
      <c r="C25" s="1496" t="s">
        <v>185</v>
      </c>
      <c r="D25" s="1496"/>
      <c r="E25" s="1496"/>
      <c r="F25" s="1497"/>
      <c r="G25" s="1479" t="s">
        <v>186</v>
      </c>
      <c r="H25" s="1491"/>
      <c r="I25" s="1491"/>
      <c r="J25" s="1491"/>
      <c r="K25" s="1491"/>
      <c r="L25" s="1491"/>
      <c r="M25" s="1491"/>
      <c r="N25" s="1492"/>
      <c r="O25" s="605">
        <v>2</v>
      </c>
      <c r="P25" s="587">
        <f>O25*30</f>
        <v>60</v>
      </c>
      <c r="Q25" s="586">
        <f>R25+T25+V25</f>
        <v>36</v>
      </c>
      <c r="R25" s="125">
        <v>18</v>
      </c>
      <c r="S25" s="125">
        <f>CEILING(R25/30*$AR$20,2)</f>
        <v>0</v>
      </c>
      <c r="T25" s="125">
        <v>18</v>
      </c>
      <c r="U25" s="125">
        <f>CEILING(T25/15*$AR$20,2)</f>
        <v>0</v>
      </c>
      <c r="V25" s="125"/>
      <c r="W25" s="125"/>
      <c r="X25" s="587"/>
      <c r="Y25" s="588">
        <f>P25-Q25</f>
        <v>24</v>
      </c>
      <c r="Z25" s="131"/>
      <c r="AA25" s="129">
        <v>3</v>
      </c>
      <c r="AB25" s="129">
        <v>3</v>
      </c>
      <c r="AC25" s="129"/>
      <c r="AD25" s="129"/>
      <c r="AE25" s="129"/>
      <c r="AF25" s="129"/>
      <c r="AG25" s="130"/>
      <c r="AH25" s="131">
        <f>AI25+AJ25+AK25</f>
        <v>2</v>
      </c>
      <c r="AI25" s="129">
        <v>1</v>
      </c>
      <c r="AJ25" s="129">
        <v>1</v>
      </c>
      <c r="AK25" s="130"/>
      <c r="AL25" s="488">
        <f>AM25+AN25+AO25</f>
        <v>0</v>
      </c>
      <c r="AM25" s="489"/>
      <c r="AN25" s="489"/>
      <c r="AO25" s="490"/>
    </row>
    <row r="26" spans="2:50" ht="41.1" customHeight="1">
      <c r="B26" s="723">
        <v>4</v>
      </c>
      <c r="C26" s="1489" t="s">
        <v>213</v>
      </c>
      <c r="D26" s="1244"/>
      <c r="E26" s="1245"/>
      <c r="F26" s="1490"/>
      <c r="G26" s="1479" t="s">
        <v>66</v>
      </c>
      <c r="H26" s="1491"/>
      <c r="I26" s="1491"/>
      <c r="J26" s="1491"/>
      <c r="K26" s="1491"/>
      <c r="L26" s="1491"/>
      <c r="M26" s="1491"/>
      <c r="N26" s="1492"/>
      <c r="O26" s="605">
        <v>1.5</v>
      </c>
      <c r="P26" s="587">
        <f>O26*30</f>
        <v>45</v>
      </c>
      <c r="Q26" s="586">
        <f>R26+T26+V26</f>
        <v>36</v>
      </c>
      <c r="R26" s="125"/>
      <c r="S26" s="125">
        <f>CEILING(R26/30*$AR$20,2)</f>
        <v>0</v>
      </c>
      <c r="T26" s="125">
        <v>36</v>
      </c>
      <c r="U26" s="125">
        <f>CEILING(T26/15*$AR$20,2)</f>
        <v>0</v>
      </c>
      <c r="V26" s="125"/>
      <c r="W26" s="125"/>
      <c r="X26" s="587"/>
      <c r="Y26" s="588">
        <f>P26-Q26</f>
        <v>9</v>
      </c>
      <c r="Z26" s="131"/>
      <c r="AA26" s="129">
        <v>3</v>
      </c>
      <c r="AB26" s="129">
        <v>3</v>
      </c>
      <c r="AC26" s="129"/>
      <c r="AD26" s="129"/>
      <c r="AE26" s="129"/>
      <c r="AF26" s="129"/>
      <c r="AG26" s="130"/>
      <c r="AH26" s="131">
        <f>AI26+AJ26+AK26</f>
        <v>2</v>
      </c>
      <c r="AI26" s="129"/>
      <c r="AJ26" s="129">
        <v>2</v>
      </c>
      <c r="AK26" s="130"/>
      <c r="AL26" s="488">
        <f>AM26+AN26+AO26</f>
        <v>0</v>
      </c>
      <c r="AM26" s="484"/>
      <c r="AN26" s="484"/>
      <c r="AO26" s="490"/>
    </row>
    <row r="27" spans="2:50" ht="21" thickBot="1">
      <c r="B27" s="724"/>
      <c r="C27" s="1487"/>
      <c r="D27" s="1284"/>
      <c r="E27" s="1285"/>
      <c r="F27" s="1488"/>
      <c r="G27" s="1458"/>
      <c r="H27" s="1459"/>
      <c r="I27" s="1459"/>
      <c r="J27" s="1459"/>
      <c r="K27" s="1459"/>
      <c r="L27" s="1459"/>
      <c r="M27" s="1459"/>
      <c r="N27" s="1460"/>
      <c r="O27" s="493"/>
      <c r="P27" s="492"/>
      <c r="Q27" s="614"/>
      <c r="R27" s="725"/>
      <c r="S27" s="725"/>
      <c r="T27" s="725"/>
      <c r="U27" s="725"/>
      <c r="V27" s="725"/>
      <c r="W27" s="725"/>
      <c r="X27" s="590"/>
      <c r="Y27" s="591"/>
      <c r="Z27" s="592"/>
      <c r="AA27" s="496"/>
      <c r="AB27" s="496"/>
      <c r="AC27" s="496"/>
      <c r="AD27" s="496"/>
      <c r="AE27" s="496"/>
      <c r="AF27" s="496"/>
      <c r="AG27" s="593"/>
      <c r="AH27" s="592"/>
      <c r="AI27" s="496"/>
      <c r="AJ27" s="496"/>
      <c r="AK27" s="442"/>
      <c r="AL27" s="444"/>
      <c r="AM27" s="445"/>
      <c r="AN27" s="445"/>
      <c r="AO27" s="446"/>
    </row>
    <row r="28" spans="2:50" s="161" customFormat="1" ht="28.5" customHeight="1" thickBot="1">
      <c r="B28" s="726"/>
      <c r="C28" s="1486"/>
      <c r="D28" s="1486"/>
      <c r="E28" s="1486"/>
      <c r="F28" s="1486"/>
      <c r="G28" s="1486"/>
      <c r="H28" s="1486"/>
      <c r="I28" s="1486"/>
      <c r="J28" s="1486"/>
      <c r="K28" s="1486"/>
      <c r="L28" s="1486"/>
      <c r="M28" s="1486"/>
      <c r="N28" s="1486"/>
      <c r="O28" s="195">
        <f t="shared" ref="O28:Y28" si="0">SUM(O23:O27)</f>
        <v>11.5</v>
      </c>
      <c r="P28" s="199">
        <f t="shared" si="0"/>
        <v>345</v>
      </c>
      <c r="Q28" s="727">
        <f t="shared" si="0"/>
        <v>180</v>
      </c>
      <c r="R28" s="728">
        <f t="shared" si="0"/>
        <v>90</v>
      </c>
      <c r="S28" s="728">
        <f t="shared" si="0"/>
        <v>0</v>
      </c>
      <c r="T28" s="728">
        <f t="shared" si="0"/>
        <v>90</v>
      </c>
      <c r="U28" s="728">
        <f t="shared" si="0"/>
        <v>0</v>
      </c>
      <c r="V28" s="728">
        <f t="shared" si="0"/>
        <v>0</v>
      </c>
      <c r="W28" s="728">
        <f t="shared" si="0"/>
        <v>0</v>
      </c>
      <c r="X28" s="729">
        <f t="shared" si="0"/>
        <v>0</v>
      </c>
      <c r="Y28" s="730">
        <f t="shared" si="0"/>
        <v>165</v>
      </c>
      <c r="Z28" s="153">
        <v>1</v>
      </c>
      <c r="AA28" s="154">
        <v>3</v>
      </c>
      <c r="AB28" s="154">
        <v>2</v>
      </c>
      <c r="AC28" s="154"/>
      <c r="AD28" s="154">
        <f t="shared" ref="AD28:AO28" si="1">SUM(AD23:AD27)</f>
        <v>0</v>
      </c>
      <c r="AE28" s="154">
        <f t="shared" si="1"/>
        <v>0</v>
      </c>
      <c r="AF28" s="154">
        <f t="shared" si="1"/>
        <v>0</v>
      </c>
      <c r="AG28" s="155">
        <f t="shared" si="1"/>
        <v>0</v>
      </c>
      <c r="AH28" s="156">
        <f t="shared" si="1"/>
        <v>10</v>
      </c>
      <c r="AI28" s="154">
        <f t="shared" si="1"/>
        <v>5</v>
      </c>
      <c r="AJ28" s="154">
        <f t="shared" si="1"/>
        <v>5</v>
      </c>
      <c r="AK28" s="449">
        <f t="shared" si="1"/>
        <v>0</v>
      </c>
      <c r="AL28" s="450">
        <f t="shared" si="1"/>
        <v>0</v>
      </c>
      <c r="AM28" s="448">
        <f t="shared" si="1"/>
        <v>0</v>
      </c>
      <c r="AN28" s="448">
        <f t="shared" si="1"/>
        <v>0</v>
      </c>
      <c r="AO28" s="449">
        <f t="shared" si="1"/>
        <v>0</v>
      </c>
      <c r="AP28" s="157"/>
      <c r="AQ28" s="158"/>
      <c r="AR28" s="159"/>
      <c r="AS28" s="160"/>
      <c r="AT28" s="160"/>
    </row>
    <row r="29" spans="2:50" s="161" customFormat="1" ht="35.25" customHeight="1" thickBot="1">
      <c r="B29" s="162"/>
      <c r="C29" s="1465" t="s">
        <v>69</v>
      </c>
      <c r="D29" s="1443"/>
      <c r="E29" s="1443"/>
      <c r="F29" s="1443"/>
      <c r="G29" s="1443"/>
      <c r="H29" s="1443"/>
      <c r="I29" s="1443"/>
      <c r="J29" s="1443"/>
      <c r="K29" s="1443"/>
      <c r="L29" s="1443"/>
      <c r="M29" s="1443"/>
      <c r="N29" s="1443"/>
      <c r="O29" s="1445"/>
      <c r="P29" s="1445"/>
      <c r="Q29" s="1445"/>
      <c r="R29" s="1445"/>
      <c r="S29" s="1445"/>
      <c r="T29" s="1445"/>
      <c r="U29" s="1445"/>
      <c r="V29" s="1445"/>
      <c r="W29" s="1445"/>
      <c r="X29" s="1445"/>
      <c r="Y29" s="1445"/>
      <c r="Z29" s="1466"/>
      <c r="AA29" s="1466"/>
      <c r="AB29" s="1466"/>
      <c r="AC29" s="1466"/>
      <c r="AD29" s="1466"/>
      <c r="AE29" s="1466"/>
      <c r="AF29" s="1466"/>
      <c r="AG29" s="1466"/>
      <c r="AH29" s="1445"/>
      <c r="AI29" s="1445"/>
      <c r="AJ29" s="1445"/>
      <c r="AK29" s="1445"/>
      <c r="AL29" s="1445"/>
      <c r="AM29" s="1445"/>
      <c r="AN29" s="1445"/>
      <c r="AO29" s="1447"/>
      <c r="AP29" s="90"/>
      <c r="AR29" s="163"/>
      <c r="AS29" s="160"/>
      <c r="AT29" s="160"/>
    </row>
    <row r="30" spans="2:50" ht="39.950000000000003" customHeight="1">
      <c r="B30" s="459"/>
      <c r="C30" s="1433"/>
      <c r="D30" s="1434"/>
      <c r="E30" s="1435"/>
      <c r="F30" s="1436"/>
      <c r="G30" s="1467"/>
      <c r="H30" s="1468"/>
      <c r="I30" s="1468"/>
      <c r="J30" s="1468"/>
      <c r="K30" s="1468"/>
      <c r="L30" s="1468"/>
      <c r="M30" s="1468"/>
      <c r="N30" s="1469"/>
      <c r="O30" s="731"/>
      <c r="P30" s="480"/>
      <c r="Q30" s="732"/>
      <c r="R30" s="733"/>
      <c r="S30" s="733"/>
      <c r="T30" s="733"/>
      <c r="U30" s="733"/>
      <c r="V30" s="733"/>
      <c r="W30" s="734"/>
      <c r="X30" s="451"/>
      <c r="Y30" s="452"/>
      <c r="Z30" s="453"/>
      <c r="AA30" s="454"/>
      <c r="AB30" s="454"/>
      <c r="AC30" s="454"/>
      <c r="AD30" s="454"/>
      <c r="AE30" s="454"/>
      <c r="AF30" s="454"/>
      <c r="AG30" s="455"/>
      <c r="AH30" s="456"/>
      <c r="AI30" s="457"/>
      <c r="AJ30" s="457"/>
      <c r="AK30" s="458"/>
      <c r="AL30" s="459"/>
      <c r="AM30" s="460"/>
      <c r="AN30" s="460"/>
      <c r="AO30" s="461"/>
    </row>
    <row r="31" spans="2:50" ht="18.75" thickBot="1">
      <c r="B31" s="459"/>
      <c r="C31" s="1283"/>
      <c r="D31" s="1284"/>
      <c r="E31" s="1285"/>
      <c r="F31" s="1437"/>
      <c r="G31" s="1458"/>
      <c r="H31" s="1278"/>
      <c r="I31" s="1278"/>
      <c r="J31" s="1278"/>
      <c r="K31" s="1278"/>
      <c r="L31" s="1278"/>
      <c r="M31" s="1278"/>
      <c r="N31" s="1279"/>
      <c r="O31" s="735"/>
      <c r="P31" s="736">
        <f>O31*30</f>
        <v>0</v>
      </c>
      <c r="Q31" s="737">
        <f>R31+T31+V31</f>
        <v>0</v>
      </c>
      <c r="R31" s="738"/>
      <c r="S31" s="738"/>
      <c r="T31" s="738"/>
      <c r="U31" s="738"/>
      <c r="V31" s="738"/>
      <c r="W31" s="736"/>
      <c r="X31" s="462"/>
      <c r="Y31" s="463">
        <f>P31-Q31</f>
        <v>0</v>
      </c>
      <c r="Z31" s="440"/>
      <c r="AA31" s="441"/>
      <c r="AB31" s="441"/>
      <c r="AC31" s="441"/>
      <c r="AD31" s="441"/>
      <c r="AE31" s="441"/>
      <c r="AF31" s="441"/>
      <c r="AG31" s="442"/>
      <c r="AH31" s="464">
        <f>SUM(AI31:AK31)</f>
        <v>0</v>
      </c>
      <c r="AI31" s="465"/>
      <c r="AJ31" s="465"/>
      <c r="AK31" s="466"/>
      <c r="AL31" s="467">
        <f>SUM(AM31:AO31)</f>
        <v>0</v>
      </c>
      <c r="AM31" s="468"/>
      <c r="AN31" s="468"/>
      <c r="AO31" s="469"/>
    </row>
    <row r="32" spans="2:50" ht="28.5" customHeight="1" thickBot="1">
      <c r="B32" s="1246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739">
        <f t="shared" ref="O32:Y32" si="2">SUM(O30:O31)</f>
        <v>0</v>
      </c>
      <c r="P32" s="740">
        <f t="shared" si="2"/>
        <v>0</v>
      </c>
      <c r="Q32" s="739">
        <f t="shared" si="2"/>
        <v>0</v>
      </c>
      <c r="R32" s="741">
        <f t="shared" si="2"/>
        <v>0</v>
      </c>
      <c r="S32" s="741">
        <f t="shared" si="2"/>
        <v>0</v>
      </c>
      <c r="T32" s="741">
        <f t="shared" si="2"/>
        <v>0</v>
      </c>
      <c r="U32" s="741">
        <f t="shared" si="2"/>
        <v>0</v>
      </c>
      <c r="V32" s="741">
        <f t="shared" si="2"/>
        <v>0</v>
      </c>
      <c r="W32" s="741">
        <f t="shared" si="2"/>
        <v>0</v>
      </c>
      <c r="X32" s="742">
        <f t="shared" si="2"/>
        <v>0</v>
      </c>
      <c r="Y32" s="743">
        <f t="shared" si="2"/>
        <v>0</v>
      </c>
      <c r="Z32" s="450"/>
      <c r="AA32" s="448"/>
      <c r="AB32" s="448"/>
      <c r="AC32" s="448"/>
      <c r="AD32" s="448"/>
      <c r="AE32" s="448"/>
      <c r="AF32" s="448"/>
      <c r="AG32" s="470"/>
      <c r="AH32" s="447">
        <f t="shared" ref="AH32:AO32" si="3">SUM(AH30:AH31)</f>
        <v>0</v>
      </c>
      <c r="AI32" s="448">
        <f t="shared" si="3"/>
        <v>0</v>
      </c>
      <c r="AJ32" s="448">
        <f t="shared" si="3"/>
        <v>0</v>
      </c>
      <c r="AK32" s="449">
        <f t="shared" si="3"/>
        <v>0</v>
      </c>
      <c r="AL32" s="450">
        <f t="shared" si="3"/>
        <v>0</v>
      </c>
      <c r="AM32" s="448">
        <f t="shared" si="3"/>
        <v>0</v>
      </c>
      <c r="AN32" s="448">
        <f t="shared" si="3"/>
        <v>0</v>
      </c>
      <c r="AO32" s="449">
        <f t="shared" si="3"/>
        <v>0</v>
      </c>
    </row>
    <row r="33" spans="2:50" ht="34.5" customHeight="1" thickBot="1">
      <c r="B33" s="1474" t="s">
        <v>75</v>
      </c>
      <c r="C33" s="1475"/>
      <c r="D33" s="1475"/>
      <c r="E33" s="1475"/>
      <c r="F33" s="1475"/>
      <c r="G33" s="1475"/>
      <c r="H33" s="1475"/>
      <c r="I33" s="1475"/>
      <c r="J33" s="1475"/>
      <c r="K33" s="1475"/>
      <c r="L33" s="1475"/>
      <c r="M33" s="1475"/>
      <c r="N33" s="1475"/>
      <c r="O33" s="1476"/>
      <c r="P33" s="1476"/>
      <c r="Q33" s="1476"/>
      <c r="R33" s="1476"/>
      <c r="S33" s="1476"/>
      <c r="T33" s="1476"/>
      <c r="U33" s="1476"/>
      <c r="V33" s="1476"/>
      <c r="W33" s="1476"/>
      <c r="X33" s="1476"/>
      <c r="Y33" s="1476"/>
      <c r="Z33" s="1477"/>
      <c r="AA33" s="1477"/>
      <c r="AB33" s="1477"/>
      <c r="AC33" s="1477"/>
      <c r="AD33" s="1477"/>
      <c r="AE33" s="1477"/>
      <c r="AF33" s="1477"/>
      <c r="AG33" s="1477"/>
      <c r="AH33" s="1477"/>
      <c r="AI33" s="1477"/>
      <c r="AJ33" s="1477"/>
      <c r="AK33" s="1477"/>
      <c r="AL33" s="1477"/>
      <c r="AM33" s="1477"/>
      <c r="AN33" s="1477"/>
      <c r="AO33" s="1478"/>
    </row>
    <row r="34" spans="2:50" ht="38.25" customHeight="1">
      <c r="B34" s="594">
        <v>5</v>
      </c>
      <c r="C34" s="1470" t="s">
        <v>187</v>
      </c>
      <c r="D34" s="1471"/>
      <c r="E34" s="1471"/>
      <c r="F34" s="1472"/>
      <c r="G34" s="1430" t="s">
        <v>27</v>
      </c>
      <c r="H34" s="1431"/>
      <c r="I34" s="1431"/>
      <c r="J34" s="1431"/>
      <c r="K34" s="1431"/>
      <c r="L34" s="1431"/>
      <c r="M34" s="1431"/>
      <c r="N34" s="1432"/>
      <c r="O34" s="595">
        <v>9</v>
      </c>
      <c r="P34" s="596">
        <f>O34*30</f>
        <v>270</v>
      </c>
      <c r="Q34" s="744">
        <f>R34+T34+V34</f>
        <v>0</v>
      </c>
      <c r="R34" s="597"/>
      <c r="S34" s="597"/>
      <c r="T34" s="597"/>
      <c r="U34" s="597"/>
      <c r="V34" s="597"/>
      <c r="W34" s="598"/>
      <c r="X34" s="598"/>
      <c r="Y34" s="599">
        <f>P34-Q34</f>
        <v>270</v>
      </c>
      <c r="Z34" s="600"/>
      <c r="AA34" s="601">
        <v>4</v>
      </c>
      <c r="AB34" s="505"/>
      <c r="AC34" s="505"/>
      <c r="AD34" s="505"/>
      <c r="AE34" s="505"/>
      <c r="AF34" s="505"/>
      <c r="AG34" s="602"/>
      <c r="AH34" s="603">
        <f>SUM(AI34:AK34)</f>
        <v>0</v>
      </c>
      <c r="AI34" s="505"/>
      <c r="AJ34" s="505"/>
      <c r="AK34" s="604"/>
      <c r="AL34" s="522">
        <f>SUM(AM34:AO34)</f>
        <v>0</v>
      </c>
      <c r="AM34" s="524"/>
      <c r="AN34" s="524"/>
      <c r="AO34" s="525"/>
    </row>
    <row r="35" spans="2:50" ht="65.45" customHeight="1">
      <c r="B35" s="594">
        <v>6</v>
      </c>
      <c r="C35" s="1438" t="s">
        <v>199</v>
      </c>
      <c r="D35" s="1439"/>
      <c r="E35" s="1440"/>
      <c r="F35" s="1441"/>
      <c r="G35" s="1479" t="s">
        <v>27</v>
      </c>
      <c r="H35" s="1480"/>
      <c r="I35" s="1480"/>
      <c r="J35" s="1480"/>
      <c r="K35" s="1480"/>
      <c r="L35" s="1480"/>
      <c r="M35" s="1480"/>
      <c r="N35" s="1481"/>
      <c r="O35" s="605">
        <v>3.5</v>
      </c>
      <c r="P35" s="126">
        <f>O35*30</f>
        <v>105</v>
      </c>
      <c r="Q35" s="745">
        <f>R35+T35+V35</f>
        <v>0</v>
      </c>
      <c r="R35" s="125"/>
      <c r="S35" s="125"/>
      <c r="T35" s="125"/>
      <c r="U35" s="125"/>
      <c r="V35" s="125"/>
      <c r="W35" s="125"/>
      <c r="X35" s="587"/>
      <c r="Y35" s="223">
        <f>P35-Q35</f>
        <v>105</v>
      </c>
      <c r="Z35" s="131"/>
      <c r="AA35" s="129">
        <v>3</v>
      </c>
      <c r="AB35" s="483"/>
      <c r="AC35" s="483"/>
      <c r="AD35" s="483"/>
      <c r="AE35" s="483"/>
      <c r="AF35" s="483"/>
      <c r="AG35" s="606"/>
      <c r="AH35" s="482">
        <f>SUM(AI35:AK35)</f>
        <v>0</v>
      </c>
      <c r="AI35" s="483"/>
      <c r="AJ35" s="483"/>
      <c r="AK35" s="607"/>
      <c r="AL35" s="488">
        <f>SUM(AM35:AO35)</f>
        <v>0</v>
      </c>
      <c r="AM35" s="489"/>
      <c r="AN35" s="489"/>
      <c r="AO35" s="489"/>
    </row>
    <row r="36" spans="2:50" ht="26.25" customHeight="1">
      <c r="B36" s="594">
        <v>7</v>
      </c>
      <c r="C36" s="1243" t="s">
        <v>188</v>
      </c>
      <c r="D36" s="1244"/>
      <c r="E36" s="1245"/>
      <c r="F36" s="1482"/>
      <c r="G36" s="1479" t="s">
        <v>27</v>
      </c>
      <c r="H36" s="1480"/>
      <c r="I36" s="1480"/>
      <c r="J36" s="1480"/>
      <c r="K36" s="1480"/>
      <c r="L36" s="1480"/>
      <c r="M36" s="1480"/>
      <c r="N36" s="1481"/>
      <c r="O36" s="608">
        <v>21</v>
      </c>
      <c r="P36" s="176">
        <f>O36*30</f>
        <v>630</v>
      </c>
      <c r="Q36" s="609"/>
      <c r="R36" s="610"/>
      <c r="S36" s="610"/>
      <c r="T36" s="610"/>
      <c r="U36" s="610"/>
      <c r="V36" s="610"/>
      <c r="W36" s="611"/>
      <c r="X36" s="611"/>
      <c r="Y36" s="612">
        <f>P36-Q36</f>
        <v>630</v>
      </c>
      <c r="Z36" s="131"/>
      <c r="AA36" s="129"/>
      <c r="AB36" s="483"/>
      <c r="AC36" s="483"/>
      <c r="AD36" s="483"/>
      <c r="AE36" s="483"/>
      <c r="AF36" s="483"/>
      <c r="AG36" s="606"/>
      <c r="AH36" s="482">
        <f>SUM(AI36:AK36)</f>
        <v>0</v>
      </c>
      <c r="AI36" s="483"/>
      <c r="AJ36" s="483"/>
      <c r="AK36" s="607"/>
      <c r="AL36" s="488">
        <f>SUM(AM36:AO36)</f>
        <v>0</v>
      </c>
      <c r="AM36" s="489"/>
      <c r="AN36" s="489"/>
      <c r="AO36" s="490"/>
    </row>
    <row r="37" spans="2:50" ht="21" thickBot="1">
      <c r="B37" s="613"/>
      <c r="C37" s="1283"/>
      <c r="D37" s="1284"/>
      <c r="E37" s="1285"/>
      <c r="F37" s="1437"/>
      <c r="G37" s="1458"/>
      <c r="H37" s="1278"/>
      <c r="I37" s="1278"/>
      <c r="J37" s="1278"/>
      <c r="K37" s="1278"/>
      <c r="L37" s="1278"/>
      <c r="M37" s="1278"/>
      <c r="N37" s="1473"/>
      <c r="O37" s="614"/>
      <c r="P37" s="615"/>
      <c r="Q37" s="491"/>
      <c r="R37" s="494"/>
      <c r="S37" s="494"/>
      <c r="T37" s="494"/>
      <c r="U37" s="494"/>
      <c r="V37" s="494"/>
      <c r="W37" s="492"/>
      <c r="X37" s="492"/>
      <c r="Y37" s="616">
        <f>P37-Q37</f>
        <v>0</v>
      </c>
      <c r="Z37" s="592"/>
      <c r="AA37" s="496"/>
      <c r="AB37" s="496"/>
      <c r="AC37" s="496"/>
      <c r="AD37" s="496"/>
      <c r="AE37" s="496"/>
      <c r="AF37" s="496"/>
      <c r="AG37" s="617"/>
      <c r="AH37" s="618">
        <f>SUM(AI37:AK37)</f>
        <v>0</v>
      </c>
      <c r="AI37" s="619"/>
      <c r="AJ37" s="619"/>
      <c r="AK37" s="620"/>
      <c r="AL37" s="443">
        <f>SUM(AM37:AO37)</f>
        <v>0</v>
      </c>
      <c r="AM37" s="445"/>
      <c r="AN37" s="445"/>
      <c r="AO37" s="446"/>
    </row>
    <row r="38" spans="2:50" ht="38.1" customHeight="1" thickBot="1">
      <c r="B38" s="1246" t="s">
        <v>78</v>
      </c>
      <c r="C38" s="1247"/>
      <c r="D38" s="1247"/>
      <c r="E38" s="1247"/>
      <c r="F38" s="1247"/>
      <c r="G38" s="1247"/>
      <c r="H38" s="1247"/>
      <c r="I38" s="1247"/>
      <c r="J38" s="1247"/>
      <c r="K38" s="1247"/>
      <c r="L38" s="1247"/>
      <c r="M38" s="1247"/>
      <c r="N38" s="1247"/>
      <c r="O38" s="498">
        <f>SUM(O34:O37)</f>
        <v>33.5</v>
      </c>
      <c r="P38" s="499">
        <f t="shared" ref="P38:Y38" si="4">SUM(P34:P37)</f>
        <v>1005</v>
      </c>
      <c r="Q38" s="498">
        <f t="shared" si="4"/>
        <v>0</v>
      </c>
      <c r="R38" s="621">
        <f t="shared" si="4"/>
        <v>0</v>
      </c>
      <c r="S38" s="621">
        <f t="shared" si="4"/>
        <v>0</v>
      </c>
      <c r="T38" s="621">
        <f t="shared" si="4"/>
        <v>0</v>
      </c>
      <c r="U38" s="621">
        <f t="shared" si="4"/>
        <v>0</v>
      </c>
      <c r="V38" s="621">
        <f t="shared" si="4"/>
        <v>0</v>
      </c>
      <c r="W38" s="621">
        <f t="shared" si="4"/>
        <v>0</v>
      </c>
      <c r="X38" s="622">
        <f t="shared" si="4"/>
        <v>0</v>
      </c>
      <c r="Y38" s="503">
        <f t="shared" si="4"/>
        <v>1005</v>
      </c>
      <c r="Z38" s="504"/>
      <c r="AA38" s="505">
        <v>2</v>
      </c>
      <c r="AB38" s="505"/>
      <c r="AC38" s="505"/>
      <c r="AD38" s="505"/>
      <c r="AE38" s="505"/>
      <c r="AF38" s="505"/>
      <c r="AG38" s="602"/>
      <c r="AH38" s="603">
        <f t="shared" ref="AH38:AO38" si="5">SUM(AH34:AH37)</f>
        <v>0</v>
      </c>
      <c r="AI38" s="603">
        <f t="shared" si="5"/>
        <v>0</v>
      </c>
      <c r="AJ38" s="603">
        <f t="shared" si="5"/>
        <v>0</v>
      </c>
      <c r="AK38" s="603">
        <f t="shared" si="5"/>
        <v>0</v>
      </c>
      <c r="AL38" s="623">
        <f t="shared" si="5"/>
        <v>0</v>
      </c>
      <c r="AM38" s="623">
        <f t="shared" si="5"/>
        <v>0</v>
      </c>
      <c r="AN38" s="623">
        <f t="shared" si="5"/>
        <v>0</v>
      </c>
      <c r="AO38" s="623">
        <f t="shared" si="5"/>
        <v>0</v>
      </c>
    </row>
    <row r="39" spans="2:50" s="91" customFormat="1" ht="38.25" customHeight="1" thickBot="1">
      <c r="B39" s="1280" t="s">
        <v>172</v>
      </c>
      <c r="C39" s="1281"/>
      <c r="D39" s="1281"/>
      <c r="E39" s="1281"/>
      <c r="F39" s="1281"/>
      <c r="G39" s="1281"/>
      <c r="H39" s="1281"/>
      <c r="I39" s="1281"/>
      <c r="J39" s="1281"/>
      <c r="K39" s="1281"/>
      <c r="L39" s="1281"/>
      <c r="M39" s="1281"/>
      <c r="N39" s="1282"/>
      <c r="O39" s="624">
        <f t="shared" ref="O39:AO39" si="6">O38+O32+O28</f>
        <v>45</v>
      </c>
      <c r="P39" s="509">
        <f t="shared" si="6"/>
        <v>1350</v>
      </c>
      <c r="Q39" s="514">
        <f t="shared" si="6"/>
        <v>180</v>
      </c>
      <c r="R39" s="515">
        <f t="shared" si="6"/>
        <v>90</v>
      </c>
      <c r="S39" s="515">
        <f t="shared" si="6"/>
        <v>0</v>
      </c>
      <c r="T39" s="515">
        <f t="shared" si="6"/>
        <v>90</v>
      </c>
      <c r="U39" s="515">
        <f t="shared" si="6"/>
        <v>0</v>
      </c>
      <c r="V39" s="515">
        <f t="shared" si="6"/>
        <v>0</v>
      </c>
      <c r="W39" s="515">
        <f t="shared" si="6"/>
        <v>0</v>
      </c>
      <c r="X39" s="625">
        <f t="shared" si="6"/>
        <v>0</v>
      </c>
      <c r="Y39" s="513">
        <f t="shared" si="6"/>
        <v>1170</v>
      </c>
      <c r="Z39" s="514">
        <f t="shared" si="6"/>
        <v>1</v>
      </c>
      <c r="AA39" s="515">
        <f t="shared" si="6"/>
        <v>5</v>
      </c>
      <c r="AB39" s="626">
        <f t="shared" si="6"/>
        <v>2</v>
      </c>
      <c r="AC39" s="515">
        <f t="shared" si="6"/>
        <v>0</v>
      </c>
      <c r="AD39" s="515">
        <f t="shared" si="6"/>
        <v>0</v>
      </c>
      <c r="AE39" s="515">
        <f t="shared" si="6"/>
        <v>0</v>
      </c>
      <c r="AF39" s="515">
        <f t="shared" si="6"/>
        <v>0</v>
      </c>
      <c r="AG39" s="625">
        <f t="shared" si="6"/>
        <v>0</v>
      </c>
      <c r="AH39" s="627">
        <f t="shared" si="6"/>
        <v>10</v>
      </c>
      <c r="AI39" s="515">
        <f t="shared" si="6"/>
        <v>5</v>
      </c>
      <c r="AJ39" s="515">
        <f t="shared" si="6"/>
        <v>5</v>
      </c>
      <c r="AK39" s="509">
        <f t="shared" si="6"/>
        <v>0</v>
      </c>
      <c r="AL39" s="510">
        <f t="shared" si="6"/>
        <v>0</v>
      </c>
      <c r="AM39" s="511">
        <f t="shared" si="6"/>
        <v>0</v>
      </c>
      <c r="AN39" s="511">
        <f t="shared" si="6"/>
        <v>0</v>
      </c>
      <c r="AO39" s="512">
        <f t="shared" si="6"/>
        <v>0</v>
      </c>
      <c r="AP39" s="210"/>
      <c r="AQ39" s="210"/>
      <c r="AR39" s="210"/>
      <c r="AS39" s="210"/>
      <c r="AT39" s="210"/>
      <c r="AU39" s="211"/>
      <c r="AV39" s="212"/>
      <c r="AW39" s="92"/>
      <c r="AX39" s="92"/>
    </row>
    <row r="40" spans="2:50" s="214" customFormat="1" ht="31.5" customHeight="1" thickBot="1">
      <c r="B40" s="1265" t="s">
        <v>80</v>
      </c>
      <c r="C40" s="1266"/>
      <c r="D40" s="1266"/>
      <c r="E40" s="1266"/>
      <c r="F40" s="1266"/>
      <c r="G40" s="1266"/>
      <c r="H40" s="1266"/>
      <c r="I40" s="1266"/>
      <c r="J40" s="1266"/>
      <c r="K40" s="1266"/>
      <c r="L40" s="1266"/>
      <c r="M40" s="1266"/>
      <c r="N40" s="1266"/>
      <c r="O40" s="1448"/>
      <c r="P40" s="1448"/>
      <c r="Q40" s="1448"/>
      <c r="R40" s="1448"/>
      <c r="S40" s="1448"/>
      <c r="T40" s="1448"/>
      <c r="U40" s="1448"/>
      <c r="V40" s="1448"/>
      <c r="W40" s="1448"/>
      <c r="X40" s="1448"/>
      <c r="Y40" s="1448"/>
      <c r="Z40" s="1448"/>
      <c r="AA40" s="1448"/>
      <c r="AB40" s="1448"/>
      <c r="AC40" s="1448"/>
      <c r="AD40" s="1448"/>
      <c r="AE40" s="1448"/>
      <c r="AF40" s="1448"/>
      <c r="AG40" s="1448"/>
      <c r="AH40" s="1448"/>
      <c r="AI40" s="1448"/>
      <c r="AJ40" s="1448"/>
      <c r="AK40" s="1448"/>
      <c r="AL40" s="1448"/>
      <c r="AM40" s="1448"/>
      <c r="AN40" s="1448"/>
      <c r="AO40" s="1449"/>
      <c r="AP40" s="213"/>
      <c r="AQ40" s="213"/>
      <c r="AR40" s="213"/>
      <c r="AS40" s="213"/>
      <c r="AT40" s="213"/>
      <c r="AV40" s="212"/>
      <c r="AW40" s="215"/>
      <c r="AX40" s="215"/>
    </row>
    <row r="41" spans="2:50" s="214" customFormat="1" ht="36.75" customHeight="1" thickBot="1">
      <c r="B41" s="1442" t="s">
        <v>81</v>
      </c>
      <c r="C41" s="1443"/>
      <c r="D41" s="1443"/>
      <c r="E41" s="1443"/>
      <c r="F41" s="1443"/>
      <c r="G41" s="1443"/>
      <c r="H41" s="1443"/>
      <c r="I41" s="1443"/>
      <c r="J41" s="1443"/>
      <c r="K41" s="1443"/>
      <c r="L41" s="1443"/>
      <c r="M41" s="1443"/>
      <c r="N41" s="1443"/>
      <c r="O41" s="1443"/>
      <c r="P41" s="1443"/>
      <c r="Q41" s="1443"/>
      <c r="R41" s="1443"/>
      <c r="S41" s="1443"/>
      <c r="T41" s="1443"/>
      <c r="U41" s="1443"/>
      <c r="V41" s="1443"/>
      <c r="W41" s="1443"/>
      <c r="X41" s="1443"/>
      <c r="Y41" s="1443"/>
      <c r="Z41" s="1443"/>
      <c r="AA41" s="1443"/>
      <c r="AB41" s="1443"/>
      <c r="AC41" s="1443"/>
      <c r="AD41" s="1443"/>
      <c r="AE41" s="1443"/>
      <c r="AF41" s="1443"/>
      <c r="AG41" s="1443"/>
      <c r="AH41" s="1443"/>
      <c r="AI41" s="1443"/>
      <c r="AJ41" s="1443"/>
      <c r="AK41" s="1443"/>
      <c r="AL41" s="1443"/>
      <c r="AM41" s="1443"/>
      <c r="AN41" s="1443"/>
      <c r="AO41" s="1446"/>
      <c r="AP41" s="90"/>
      <c r="AQ41" s="90"/>
      <c r="AR41" s="90"/>
      <c r="AS41" s="90"/>
      <c r="AT41" s="90"/>
      <c r="AV41" s="212"/>
      <c r="AW41" s="215"/>
      <c r="AX41" s="215"/>
    </row>
    <row r="42" spans="2:50" s="214" customFormat="1" ht="60.95" customHeight="1" thickBot="1">
      <c r="B42" s="1442" t="s">
        <v>197</v>
      </c>
      <c r="C42" s="1443"/>
      <c r="D42" s="1443"/>
      <c r="E42" s="1443"/>
      <c r="F42" s="1443"/>
      <c r="G42" s="1442" t="s">
        <v>30</v>
      </c>
      <c r="H42" s="1443"/>
      <c r="I42" s="1443"/>
      <c r="J42" s="1443"/>
      <c r="K42" s="1443"/>
      <c r="L42" s="1446"/>
      <c r="M42" s="1483" t="s">
        <v>198</v>
      </c>
      <c r="N42" s="1484"/>
      <c r="O42" s="698"/>
      <c r="P42" s="698"/>
      <c r="Q42" s="698"/>
      <c r="R42" s="698"/>
      <c r="S42" s="698"/>
      <c r="T42" s="698"/>
      <c r="U42" s="698"/>
      <c r="V42" s="698"/>
      <c r="W42" s="698"/>
      <c r="X42" s="698"/>
      <c r="Y42" s="698"/>
      <c r="Z42" s="698"/>
      <c r="AA42" s="698"/>
      <c r="AB42" s="698"/>
      <c r="AC42" s="698"/>
      <c r="AD42" s="698"/>
      <c r="AE42" s="698"/>
      <c r="AF42" s="698"/>
      <c r="AG42" s="698"/>
      <c r="AH42" s="698"/>
      <c r="AI42" s="698"/>
      <c r="AJ42" s="698"/>
      <c r="AK42" s="698"/>
      <c r="AL42" s="698"/>
      <c r="AM42" s="698"/>
      <c r="AN42" s="698"/>
      <c r="AO42" s="699"/>
      <c r="AP42" s="90"/>
      <c r="AQ42" s="90"/>
      <c r="AR42" s="90"/>
      <c r="AS42" s="90"/>
      <c r="AT42" s="90"/>
      <c r="AV42" s="212"/>
      <c r="AW42" s="215"/>
      <c r="AX42" s="215"/>
    </row>
    <row r="43" spans="2:50" s="214" customFormat="1" ht="25.5" customHeight="1" thickBot="1">
      <c r="B43" s="1444"/>
      <c r="C43" s="1445"/>
      <c r="D43" s="1445"/>
      <c r="E43" s="1445"/>
      <c r="F43" s="1445"/>
      <c r="G43" s="1444"/>
      <c r="H43" s="1445"/>
      <c r="I43" s="1445"/>
      <c r="J43" s="1445"/>
      <c r="K43" s="1445"/>
      <c r="L43" s="1447"/>
      <c r="M43" s="712" t="s">
        <v>83</v>
      </c>
      <c r="N43" s="713" t="s">
        <v>84</v>
      </c>
      <c r="O43" s="708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10"/>
      <c r="AM43" s="710"/>
      <c r="AN43" s="710"/>
      <c r="AO43" s="711"/>
      <c r="AP43" s="90"/>
      <c r="AQ43" s="90"/>
      <c r="AR43" s="90"/>
      <c r="AS43" s="90"/>
      <c r="AT43" s="90"/>
      <c r="AV43" s="212"/>
      <c r="AW43" s="215"/>
      <c r="AX43" s="215"/>
    </row>
    <row r="44" spans="2:50" s="214" customFormat="1" ht="25.5" customHeight="1">
      <c r="B44" s="746"/>
      <c r="C44" s="1485" t="s">
        <v>200</v>
      </c>
      <c r="D44" s="1485"/>
      <c r="E44" s="1485"/>
      <c r="F44" s="1485"/>
      <c r="G44" s="701"/>
      <c r="H44" s="701"/>
      <c r="I44" s="701"/>
      <c r="J44" s="701"/>
      <c r="K44" s="701"/>
      <c r="L44" s="701"/>
      <c r="M44" s="704"/>
      <c r="N44" s="704"/>
      <c r="O44" s="702"/>
      <c r="P44" s="703"/>
      <c r="Q44" s="702"/>
      <c r="R44" s="704"/>
      <c r="S44" s="704"/>
      <c r="T44" s="704"/>
      <c r="U44" s="704"/>
      <c r="V44" s="704"/>
      <c r="W44" s="704"/>
      <c r="X44" s="703"/>
      <c r="Y44" s="700"/>
      <c r="Z44" s="702"/>
      <c r="AA44" s="704"/>
      <c r="AB44" s="704"/>
      <c r="AC44" s="704"/>
      <c r="AD44" s="704"/>
      <c r="AE44" s="704"/>
      <c r="AF44" s="704"/>
      <c r="AG44" s="703"/>
      <c r="AH44" s="702"/>
      <c r="AI44" s="704"/>
      <c r="AJ44" s="704"/>
      <c r="AK44" s="703"/>
      <c r="AL44" s="705"/>
      <c r="AM44" s="706"/>
      <c r="AN44" s="706"/>
      <c r="AO44" s="707"/>
      <c r="AP44" s="90"/>
      <c r="AQ44" s="90"/>
      <c r="AR44" s="90"/>
      <c r="AS44" s="90"/>
      <c r="AT44" s="90"/>
      <c r="AV44" s="212"/>
      <c r="AW44" s="215"/>
      <c r="AX44" s="215"/>
    </row>
    <row r="45" spans="2:50" ht="35.1" customHeight="1">
      <c r="B45" s="721">
        <v>8</v>
      </c>
      <c r="C45" s="1427" t="s">
        <v>189</v>
      </c>
      <c r="D45" s="1428"/>
      <c r="E45" s="1428"/>
      <c r="F45" s="1429"/>
      <c r="G45" s="946" t="s">
        <v>27</v>
      </c>
      <c r="H45" s="947"/>
      <c r="I45" s="947"/>
      <c r="J45" s="947"/>
      <c r="K45" s="947"/>
      <c r="L45" s="947"/>
      <c r="M45" s="216">
        <v>3</v>
      </c>
      <c r="N45" s="630"/>
      <c r="O45" s="165">
        <v>5.5</v>
      </c>
      <c r="P45" s="166">
        <f>O45*30</f>
        <v>165</v>
      </c>
      <c r="Q45" s="174">
        <f>R45+T45+V45</f>
        <v>72</v>
      </c>
      <c r="R45" s="175">
        <v>36</v>
      </c>
      <c r="S45" s="610">
        <v>6</v>
      </c>
      <c r="T45" s="610">
        <v>18</v>
      </c>
      <c r="U45" s="610">
        <v>4</v>
      </c>
      <c r="V45" s="610">
        <v>18</v>
      </c>
      <c r="W45" s="610">
        <v>4</v>
      </c>
      <c r="X45" s="611">
        <v>58</v>
      </c>
      <c r="Y45" s="612">
        <f>P45-Q45</f>
        <v>93</v>
      </c>
      <c r="Z45" s="168">
        <v>3</v>
      </c>
      <c r="AA45" s="169"/>
      <c r="AB45" s="169">
        <v>3</v>
      </c>
      <c r="AC45" s="169"/>
      <c r="AD45" s="169"/>
      <c r="AE45" s="169"/>
      <c r="AF45" s="169"/>
      <c r="AG45" s="631"/>
      <c r="AH45" s="168">
        <f>SUM(AI45:AK45)</f>
        <v>4</v>
      </c>
      <c r="AI45" s="169">
        <v>2</v>
      </c>
      <c r="AJ45" s="169">
        <v>1</v>
      </c>
      <c r="AK45" s="170">
        <v>1</v>
      </c>
      <c r="AL45" s="459">
        <f>SUM(AM45:AO45)</f>
        <v>0</v>
      </c>
      <c r="AM45" s="460"/>
      <c r="AN45" s="460"/>
      <c r="AO45" s="461"/>
    </row>
    <row r="46" spans="2:50" ht="24" customHeight="1">
      <c r="B46" s="632"/>
      <c r="C46" s="1409" t="s">
        <v>201</v>
      </c>
      <c r="D46" s="1409"/>
      <c r="E46" s="1409"/>
      <c r="F46" s="633"/>
      <c r="G46" s="1410"/>
      <c r="H46" s="1410"/>
      <c r="I46" s="1410"/>
      <c r="J46" s="1410"/>
      <c r="K46" s="1410"/>
      <c r="L46" s="1410"/>
      <c r="M46" s="1410"/>
      <c r="N46" s="1410"/>
      <c r="O46" s="628"/>
      <c r="P46" s="628"/>
      <c r="Q46" s="628"/>
      <c r="R46" s="628"/>
      <c r="S46" s="628"/>
      <c r="T46" s="628"/>
      <c r="U46" s="628"/>
      <c r="V46" s="628"/>
      <c r="W46" s="628"/>
      <c r="X46" s="628"/>
      <c r="Y46" s="628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628"/>
      <c r="AL46" s="634"/>
      <c r="AM46" s="634"/>
      <c r="AN46" s="634"/>
      <c r="AO46" s="635"/>
    </row>
    <row r="47" spans="2:50" ht="49.5" customHeight="1">
      <c r="B47" s="721">
        <v>9</v>
      </c>
      <c r="C47" s="1427" t="s">
        <v>190</v>
      </c>
      <c r="D47" s="1428"/>
      <c r="E47" s="1428"/>
      <c r="F47" s="1429"/>
      <c r="G47" s="946" t="s">
        <v>27</v>
      </c>
      <c r="H47" s="947"/>
      <c r="I47" s="947"/>
      <c r="J47" s="947"/>
      <c r="K47" s="947"/>
      <c r="L47" s="947"/>
      <c r="M47" s="216">
        <v>3</v>
      </c>
      <c r="N47" s="630"/>
      <c r="O47" s="165">
        <v>5</v>
      </c>
      <c r="P47" s="166">
        <f>O47*30</f>
        <v>150</v>
      </c>
      <c r="Q47" s="123">
        <f>R47+T47+V47</f>
        <v>72</v>
      </c>
      <c r="R47" s="124">
        <v>36</v>
      </c>
      <c r="S47" s="125">
        <v>6</v>
      </c>
      <c r="T47" s="125">
        <v>36</v>
      </c>
      <c r="U47" s="125">
        <v>6</v>
      </c>
      <c r="V47" s="125"/>
      <c r="W47" s="125"/>
      <c r="X47" s="587">
        <v>60</v>
      </c>
      <c r="Y47" s="223">
        <f>P47-Q47</f>
        <v>78</v>
      </c>
      <c r="Z47" s="131">
        <v>3</v>
      </c>
      <c r="AA47" s="129"/>
      <c r="AB47" s="129">
        <v>3</v>
      </c>
      <c r="AC47" s="129"/>
      <c r="AD47" s="129"/>
      <c r="AE47" s="129"/>
      <c r="AF47" s="129"/>
      <c r="AG47" s="130"/>
      <c r="AH47" s="168">
        <f>SUM(AI47:AK47)</f>
        <v>4</v>
      </c>
      <c r="AI47" s="169">
        <v>2</v>
      </c>
      <c r="AJ47" s="169">
        <v>2</v>
      </c>
      <c r="AK47" s="170"/>
      <c r="AL47" s="549">
        <f>SUM(AM47:AO47)</f>
        <v>0</v>
      </c>
      <c r="AM47" s="489"/>
      <c r="AN47" s="489"/>
      <c r="AO47" s="490"/>
    </row>
    <row r="48" spans="2:50" ht="26.45" customHeight="1">
      <c r="B48" s="632"/>
      <c r="C48" s="1409" t="s">
        <v>202</v>
      </c>
      <c r="D48" s="1409"/>
      <c r="E48" s="1409"/>
      <c r="F48" s="633"/>
      <c r="G48" s="1410"/>
      <c r="H48" s="1410"/>
      <c r="I48" s="1410"/>
      <c r="J48" s="1410"/>
      <c r="K48" s="1410"/>
      <c r="L48" s="1410"/>
      <c r="M48" s="1410"/>
      <c r="N48" s="1410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628"/>
      <c r="AJ48" s="628"/>
      <c r="AK48" s="628"/>
      <c r="AL48" s="634"/>
      <c r="AM48" s="634"/>
      <c r="AN48" s="634"/>
      <c r="AO48" s="635"/>
    </row>
    <row r="49" spans="2:53" ht="45" customHeight="1">
      <c r="B49" s="629">
        <v>10</v>
      </c>
      <c r="C49" s="1427" t="s">
        <v>191</v>
      </c>
      <c r="D49" s="1428"/>
      <c r="E49" s="1428"/>
      <c r="F49" s="1429"/>
      <c r="G49" s="946" t="s">
        <v>192</v>
      </c>
      <c r="H49" s="947"/>
      <c r="I49" s="947"/>
      <c r="J49" s="947"/>
      <c r="K49" s="947"/>
      <c r="L49" s="947"/>
      <c r="M49" s="216">
        <v>3</v>
      </c>
      <c r="N49" s="630"/>
      <c r="O49" s="121">
        <v>4.5</v>
      </c>
      <c r="P49" s="166">
        <f>O49*30</f>
        <v>135</v>
      </c>
      <c r="Q49" s="123">
        <f>R49+T49+V49</f>
        <v>72</v>
      </c>
      <c r="R49" s="124">
        <v>36</v>
      </c>
      <c r="S49" s="125">
        <v>6</v>
      </c>
      <c r="T49" s="125">
        <v>36</v>
      </c>
      <c r="U49" s="125">
        <v>6</v>
      </c>
      <c r="V49" s="125"/>
      <c r="W49" s="125"/>
      <c r="X49" s="587">
        <v>60</v>
      </c>
      <c r="Y49" s="223">
        <f>P49-Q49</f>
        <v>63</v>
      </c>
      <c r="Z49" s="131"/>
      <c r="AA49" s="129">
        <v>3</v>
      </c>
      <c r="AB49" s="129">
        <v>3</v>
      </c>
      <c r="AC49" s="129"/>
      <c r="AD49" s="129"/>
      <c r="AE49" s="129"/>
      <c r="AF49" s="129"/>
      <c r="AG49" s="130"/>
      <c r="AH49" s="168">
        <f>SUM(AI49:AK49)</f>
        <v>4</v>
      </c>
      <c r="AI49" s="129">
        <v>2</v>
      </c>
      <c r="AJ49" s="129">
        <v>2</v>
      </c>
      <c r="AK49" s="224"/>
      <c r="AL49" s="549">
        <f>SUM(AM49:AO49)</f>
        <v>0</v>
      </c>
      <c r="AM49" s="489"/>
      <c r="AN49" s="489"/>
      <c r="AO49" s="490"/>
    </row>
    <row r="50" spans="2:53" ht="18" customHeight="1" thickBot="1">
      <c r="B50" s="134"/>
      <c r="C50" s="1455"/>
      <c r="D50" s="1456"/>
      <c r="E50" s="1457"/>
      <c r="F50" s="636"/>
      <c r="G50" s="1450"/>
      <c r="H50" s="1451"/>
      <c r="I50" s="1451"/>
      <c r="J50" s="1451"/>
      <c r="K50" s="1451"/>
      <c r="L50" s="1451"/>
      <c r="M50" s="1451"/>
      <c r="N50" s="1452"/>
      <c r="O50" s="135"/>
      <c r="P50" s="136"/>
      <c r="Q50" s="137">
        <f>R50+T50+V50</f>
        <v>0</v>
      </c>
      <c r="R50" s="138"/>
      <c r="S50" s="138"/>
      <c r="T50" s="138"/>
      <c r="U50" s="138"/>
      <c r="V50" s="138"/>
      <c r="W50" s="138"/>
      <c r="X50" s="637"/>
      <c r="Y50" s="638">
        <f>P50-Q50</f>
        <v>0</v>
      </c>
      <c r="Z50" s="145"/>
      <c r="AA50" s="143"/>
      <c r="AB50" s="143"/>
      <c r="AC50" s="143"/>
      <c r="AD50" s="143"/>
      <c r="AE50" s="143"/>
      <c r="AF50" s="143"/>
      <c r="AG50" s="144"/>
      <c r="AH50" s="145"/>
      <c r="AI50" s="143"/>
      <c r="AJ50" s="143"/>
      <c r="AK50" s="639"/>
      <c r="AL50" s="555">
        <f>SUM(AM50:AO50)</f>
        <v>0</v>
      </c>
      <c r="AM50" s="556"/>
      <c r="AN50" s="556"/>
      <c r="AO50" s="557"/>
    </row>
    <row r="51" spans="2:53" ht="26.25" customHeight="1" thickBot="1">
      <c r="B51" s="952" t="s">
        <v>104</v>
      </c>
      <c r="C51" s="1453"/>
      <c r="D51" s="1453"/>
      <c r="E51" s="1453"/>
      <c r="F51" s="1453"/>
      <c r="G51" s="1453"/>
      <c r="H51" s="1453"/>
      <c r="I51" s="1453"/>
      <c r="J51" s="1453"/>
      <c r="K51" s="1453"/>
      <c r="L51" s="1453"/>
      <c r="M51" s="1453"/>
      <c r="N51" s="1454"/>
      <c r="O51" s="640">
        <f t="shared" ref="O51:Y51" si="7">SUM(O45:O50)</f>
        <v>15</v>
      </c>
      <c r="P51" s="640">
        <f t="shared" si="7"/>
        <v>450</v>
      </c>
      <c r="Q51" s="640">
        <f t="shared" si="7"/>
        <v>216</v>
      </c>
      <c r="R51" s="640">
        <f t="shared" si="7"/>
        <v>108</v>
      </c>
      <c r="S51" s="640">
        <f t="shared" si="7"/>
        <v>18</v>
      </c>
      <c r="T51" s="640">
        <f t="shared" si="7"/>
        <v>90</v>
      </c>
      <c r="U51" s="640">
        <f t="shared" si="7"/>
        <v>16</v>
      </c>
      <c r="V51" s="640">
        <f t="shared" si="7"/>
        <v>18</v>
      </c>
      <c r="W51" s="640">
        <f t="shared" si="7"/>
        <v>4</v>
      </c>
      <c r="X51" s="640">
        <f t="shared" si="7"/>
        <v>178</v>
      </c>
      <c r="Y51" s="640">
        <f t="shared" si="7"/>
        <v>234</v>
      </c>
      <c r="Z51" s="600">
        <v>2</v>
      </c>
      <c r="AA51" s="601">
        <v>1</v>
      </c>
      <c r="AB51" s="601">
        <v>3</v>
      </c>
      <c r="AC51" s="601"/>
      <c r="AD51" s="601"/>
      <c r="AE51" s="601"/>
      <c r="AF51" s="601"/>
      <c r="AG51" s="641"/>
      <c r="AH51" s="600">
        <f t="shared" ref="AH51:AO51" si="8">SUM(AH45:AH50)</f>
        <v>12</v>
      </c>
      <c r="AI51" s="601">
        <f t="shared" si="8"/>
        <v>6</v>
      </c>
      <c r="AJ51" s="642">
        <f t="shared" si="8"/>
        <v>5</v>
      </c>
      <c r="AK51" s="601">
        <f t="shared" si="8"/>
        <v>1</v>
      </c>
      <c r="AL51" s="523">
        <f t="shared" si="8"/>
        <v>0</v>
      </c>
      <c r="AM51" s="524">
        <f t="shared" si="8"/>
        <v>0</v>
      </c>
      <c r="AN51" s="524">
        <f t="shared" si="8"/>
        <v>0</v>
      </c>
      <c r="AO51" s="525">
        <f t="shared" si="8"/>
        <v>0</v>
      </c>
    </row>
    <row r="52" spans="2:53" s="91" customFormat="1" ht="27" customHeight="1" thickBot="1">
      <c r="B52" s="1395" t="s">
        <v>105</v>
      </c>
      <c r="C52" s="1396"/>
      <c r="D52" s="1396"/>
      <c r="E52" s="1396"/>
      <c r="F52" s="1396"/>
      <c r="G52" s="1396"/>
      <c r="H52" s="1396"/>
      <c r="I52" s="1396"/>
      <c r="J52" s="1396"/>
      <c r="K52" s="1396"/>
      <c r="L52" s="1396"/>
      <c r="M52" s="1396"/>
      <c r="N52" s="1397"/>
      <c r="O52" s="643">
        <f>O51</f>
        <v>15</v>
      </c>
      <c r="P52" s="644">
        <f t="shared" ref="P52:AO52" si="9">P51</f>
        <v>450</v>
      </c>
      <c r="Q52" s="643">
        <f t="shared" si="9"/>
        <v>216</v>
      </c>
      <c r="R52" s="645">
        <f t="shared" si="9"/>
        <v>108</v>
      </c>
      <c r="S52" s="645">
        <f t="shared" si="9"/>
        <v>18</v>
      </c>
      <c r="T52" s="645">
        <f t="shared" si="9"/>
        <v>90</v>
      </c>
      <c r="U52" s="645">
        <f t="shared" si="9"/>
        <v>16</v>
      </c>
      <c r="V52" s="645">
        <f t="shared" si="9"/>
        <v>18</v>
      </c>
      <c r="W52" s="645">
        <f t="shared" si="9"/>
        <v>4</v>
      </c>
      <c r="X52" s="646">
        <f t="shared" si="9"/>
        <v>178</v>
      </c>
      <c r="Y52" s="647">
        <f t="shared" si="9"/>
        <v>234</v>
      </c>
      <c r="Z52" s="643">
        <f t="shared" si="9"/>
        <v>2</v>
      </c>
      <c r="AA52" s="645">
        <f t="shared" si="9"/>
        <v>1</v>
      </c>
      <c r="AB52" s="648">
        <f t="shared" si="9"/>
        <v>3</v>
      </c>
      <c r="AC52" s="645">
        <f t="shared" si="9"/>
        <v>0</v>
      </c>
      <c r="AD52" s="645">
        <f t="shared" si="9"/>
        <v>0</v>
      </c>
      <c r="AE52" s="645">
        <f t="shared" si="9"/>
        <v>0</v>
      </c>
      <c r="AF52" s="645">
        <f t="shared" si="9"/>
        <v>0</v>
      </c>
      <c r="AG52" s="646">
        <f t="shared" si="9"/>
        <v>0</v>
      </c>
      <c r="AH52" s="649">
        <f t="shared" si="9"/>
        <v>12</v>
      </c>
      <c r="AI52" s="645">
        <f t="shared" si="9"/>
        <v>6</v>
      </c>
      <c r="AJ52" s="645">
        <f t="shared" si="9"/>
        <v>5</v>
      </c>
      <c r="AK52" s="644">
        <f t="shared" si="9"/>
        <v>1</v>
      </c>
      <c r="AL52" s="526">
        <f t="shared" si="9"/>
        <v>0</v>
      </c>
      <c r="AM52" s="527">
        <f t="shared" si="9"/>
        <v>0</v>
      </c>
      <c r="AN52" s="527">
        <f t="shared" si="9"/>
        <v>0</v>
      </c>
      <c r="AO52" s="528">
        <f t="shared" si="9"/>
        <v>0</v>
      </c>
      <c r="AP52" s="210"/>
      <c r="AQ52" s="210"/>
      <c r="AR52" s="210"/>
      <c r="AS52" s="210"/>
      <c r="AT52" s="210"/>
      <c r="AV52" s="92"/>
      <c r="AW52" s="92"/>
      <c r="AX52" s="92"/>
    </row>
    <row r="53" spans="2:53" ht="34.5" customHeight="1" thickBot="1">
      <c r="B53" s="955" t="s">
        <v>173</v>
      </c>
      <c r="C53" s="1398"/>
      <c r="D53" s="1398"/>
      <c r="E53" s="1398"/>
      <c r="F53" s="1398"/>
      <c r="G53" s="1398"/>
      <c r="H53" s="1398"/>
      <c r="I53" s="1398"/>
      <c r="J53" s="1398"/>
      <c r="K53" s="1398"/>
      <c r="L53" s="1398"/>
      <c r="M53" s="1398"/>
      <c r="N53" s="1399"/>
      <c r="O53" s="241">
        <f t="shared" ref="O53:AO53" si="10">O52+O39</f>
        <v>60</v>
      </c>
      <c r="P53" s="242">
        <f t="shared" si="10"/>
        <v>1800</v>
      </c>
      <c r="Q53" s="243">
        <f t="shared" si="10"/>
        <v>396</v>
      </c>
      <c r="R53" s="244">
        <f t="shared" si="10"/>
        <v>198</v>
      </c>
      <c r="S53" s="244">
        <f t="shared" si="10"/>
        <v>18</v>
      </c>
      <c r="T53" s="244">
        <f t="shared" si="10"/>
        <v>180</v>
      </c>
      <c r="U53" s="244">
        <f t="shared" si="10"/>
        <v>16</v>
      </c>
      <c r="V53" s="244">
        <f t="shared" si="10"/>
        <v>18</v>
      </c>
      <c r="W53" s="244">
        <f t="shared" si="10"/>
        <v>4</v>
      </c>
      <c r="X53" s="245">
        <f t="shared" si="10"/>
        <v>178</v>
      </c>
      <c r="Y53" s="242">
        <f t="shared" si="10"/>
        <v>1404</v>
      </c>
      <c r="Z53" s="243">
        <f t="shared" si="10"/>
        <v>3</v>
      </c>
      <c r="AA53" s="244">
        <f t="shared" si="10"/>
        <v>6</v>
      </c>
      <c r="AB53" s="244">
        <f t="shared" si="10"/>
        <v>5</v>
      </c>
      <c r="AC53" s="244">
        <f t="shared" si="10"/>
        <v>0</v>
      </c>
      <c r="AD53" s="244">
        <f t="shared" si="10"/>
        <v>0</v>
      </c>
      <c r="AE53" s="244">
        <f t="shared" si="10"/>
        <v>0</v>
      </c>
      <c r="AF53" s="244">
        <f t="shared" si="10"/>
        <v>0</v>
      </c>
      <c r="AG53" s="245">
        <f t="shared" si="10"/>
        <v>0</v>
      </c>
      <c r="AH53" s="241">
        <f t="shared" si="10"/>
        <v>22</v>
      </c>
      <c r="AI53" s="241">
        <f t="shared" si="10"/>
        <v>11</v>
      </c>
      <c r="AJ53" s="241">
        <f t="shared" si="10"/>
        <v>10</v>
      </c>
      <c r="AK53" s="242">
        <f t="shared" si="10"/>
        <v>1</v>
      </c>
      <c r="AL53" s="534">
        <f t="shared" si="10"/>
        <v>0</v>
      </c>
      <c r="AM53" s="535">
        <f t="shared" si="10"/>
        <v>0</v>
      </c>
      <c r="AN53" s="535">
        <f t="shared" si="10"/>
        <v>0</v>
      </c>
      <c r="AO53" s="536">
        <f t="shared" si="10"/>
        <v>0</v>
      </c>
    </row>
    <row r="54" spans="2:53" ht="25.5">
      <c r="B54" s="1401"/>
      <c r="C54" s="650"/>
      <c r="D54" s="1402"/>
      <c r="E54" s="1402"/>
      <c r="F54" s="1402"/>
      <c r="G54" s="651"/>
      <c r="H54" s="651"/>
      <c r="I54" s="652"/>
      <c r="J54" s="652"/>
      <c r="K54" s="653"/>
      <c r="L54" s="1414" t="s">
        <v>107</v>
      </c>
      <c r="M54" s="1415"/>
      <c r="N54" s="1416"/>
      <c r="O54" s="1375" t="s">
        <v>108</v>
      </c>
      <c r="P54" s="1376"/>
      <c r="Q54" s="1376"/>
      <c r="R54" s="1376"/>
      <c r="S54" s="1376"/>
      <c r="T54" s="1376"/>
      <c r="U54" s="1376"/>
      <c r="V54" s="1376"/>
      <c r="W54" s="1376"/>
      <c r="X54" s="1377"/>
      <c r="Y54" s="1377"/>
      <c r="Z54" s="1403">
        <f>AH54+AL54</f>
        <v>3</v>
      </c>
      <c r="AA54" s="1404"/>
      <c r="AB54" s="1404"/>
      <c r="AC54" s="1404"/>
      <c r="AD54" s="1404"/>
      <c r="AE54" s="1404"/>
      <c r="AF54" s="1404"/>
      <c r="AG54" s="1405"/>
      <c r="AH54" s="654">
        <v>3</v>
      </c>
      <c r="AI54" s="655"/>
      <c r="AJ54" s="655"/>
      <c r="AK54" s="656"/>
      <c r="AL54" s="521"/>
      <c r="AM54" s="476"/>
      <c r="AN54" s="476"/>
      <c r="AO54" s="477"/>
    </row>
    <row r="55" spans="2:53" ht="25.5">
      <c r="B55" s="1401"/>
      <c r="C55" s="650"/>
      <c r="D55" s="1378"/>
      <c r="E55" s="1378"/>
      <c r="F55" s="1378"/>
      <c r="G55" s="651"/>
      <c r="H55" s="651"/>
      <c r="I55" s="652"/>
      <c r="J55" s="652"/>
      <c r="K55" s="652"/>
      <c r="L55" s="1417"/>
      <c r="M55" s="1418"/>
      <c r="N55" s="1419"/>
      <c r="O55" s="1379" t="s">
        <v>109</v>
      </c>
      <c r="P55" s="1380"/>
      <c r="Q55" s="1380"/>
      <c r="R55" s="1380"/>
      <c r="S55" s="1380"/>
      <c r="T55" s="1380"/>
      <c r="U55" s="1380"/>
      <c r="V55" s="1380"/>
      <c r="W55" s="1380"/>
      <c r="X55" s="1381"/>
      <c r="Y55" s="1381"/>
      <c r="Z55" s="1406">
        <f t="shared" ref="Z55:Z61" si="11">AH55+AL55</f>
        <v>6</v>
      </c>
      <c r="AA55" s="1407"/>
      <c r="AB55" s="1407"/>
      <c r="AC55" s="1407"/>
      <c r="AD55" s="1407"/>
      <c r="AE55" s="1407"/>
      <c r="AF55" s="1407"/>
      <c r="AG55" s="1408"/>
      <c r="AH55" s="657">
        <v>5</v>
      </c>
      <c r="AI55" s="658"/>
      <c r="AJ55" s="658"/>
      <c r="AK55" s="659"/>
      <c r="AL55" s="549">
        <v>1</v>
      </c>
      <c r="AM55" s="489"/>
      <c r="AN55" s="489"/>
      <c r="AO55" s="490"/>
    </row>
    <row r="56" spans="2:53" ht="25.5">
      <c r="B56" s="1401"/>
      <c r="C56" s="650"/>
      <c r="D56" s="1378"/>
      <c r="E56" s="1378"/>
      <c r="F56" s="1378"/>
      <c r="G56" s="651"/>
      <c r="H56" s="651"/>
      <c r="I56" s="652"/>
      <c r="J56" s="652"/>
      <c r="K56" s="652"/>
      <c r="L56" s="1417"/>
      <c r="M56" s="1418"/>
      <c r="N56" s="1419"/>
      <c r="O56" s="1379" t="s">
        <v>110</v>
      </c>
      <c r="P56" s="1380"/>
      <c r="Q56" s="1380"/>
      <c r="R56" s="1380"/>
      <c r="S56" s="1380"/>
      <c r="T56" s="1380"/>
      <c r="U56" s="1380"/>
      <c r="V56" s="1380"/>
      <c r="W56" s="1380"/>
      <c r="X56" s="1381"/>
      <c r="Y56" s="1381"/>
      <c r="Z56" s="1406">
        <v>5</v>
      </c>
      <c r="AA56" s="1407"/>
      <c r="AB56" s="1407"/>
      <c r="AC56" s="1407"/>
      <c r="AD56" s="1407"/>
      <c r="AE56" s="1407"/>
      <c r="AF56" s="1407"/>
      <c r="AG56" s="1408"/>
      <c r="AH56" s="657">
        <v>5</v>
      </c>
      <c r="AI56" s="658"/>
      <c r="AJ56" s="658"/>
      <c r="AK56" s="659"/>
      <c r="AL56" s="549"/>
      <c r="AM56" s="489"/>
      <c r="AN56" s="489"/>
      <c r="AO56" s="490"/>
    </row>
    <row r="57" spans="2:53" ht="25.5">
      <c r="B57" s="1401"/>
      <c r="C57" s="660" t="s">
        <v>111</v>
      </c>
      <c r="D57" s="1423"/>
      <c r="E57" s="1423"/>
      <c r="F57" s="1423"/>
      <c r="G57" s="651"/>
      <c r="H57" s="651"/>
      <c r="I57" s="652"/>
      <c r="J57" s="652"/>
      <c r="K57" s="652"/>
      <c r="L57" s="1417"/>
      <c r="M57" s="1418"/>
      <c r="N57" s="1419"/>
      <c r="O57" s="1379" t="s">
        <v>112</v>
      </c>
      <c r="P57" s="1380"/>
      <c r="Q57" s="1380"/>
      <c r="R57" s="1380"/>
      <c r="S57" s="1380"/>
      <c r="T57" s="1380"/>
      <c r="U57" s="1380"/>
      <c r="V57" s="1380"/>
      <c r="W57" s="1380"/>
      <c r="X57" s="1381"/>
      <c r="Y57" s="1381"/>
      <c r="Z57" s="1406">
        <f t="shared" si="11"/>
        <v>0</v>
      </c>
      <c r="AA57" s="1407"/>
      <c r="AB57" s="1407"/>
      <c r="AC57" s="1407"/>
      <c r="AD57" s="1407"/>
      <c r="AE57" s="1407"/>
      <c r="AF57" s="1407"/>
      <c r="AG57" s="1408"/>
      <c r="AH57" s="657"/>
      <c r="AI57" s="658"/>
      <c r="AJ57" s="658"/>
      <c r="AK57" s="659"/>
      <c r="AL57" s="549"/>
      <c r="AM57" s="489"/>
      <c r="AN57" s="489"/>
      <c r="AO57" s="490"/>
    </row>
    <row r="58" spans="2:53" ht="23.25">
      <c r="B58" s="1401"/>
      <c r="C58" s="749" t="s">
        <v>113</v>
      </c>
      <c r="D58" s="750"/>
      <c r="E58" s="661"/>
      <c r="F58" s="662"/>
      <c r="G58" s="651"/>
      <c r="H58" s="651"/>
      <c r="I58" s="663"/>
      <c r="J58" s="663"/>
      <c r="K58" s="663"/>
      <c r="L58" s="1417"/>
      <c r="M58" s="1418"/>
      <c r="N58" s="1419"/>
      <c r="O58" s="1379" t="s">
        <v>114</v>
      </c>
      <c r="P58" s="1380"/>
      <c r="Q58" s="1380"/>
      <c r="R58" s="1380"/>
      <c r="S58" s="1380"/>
      <c r="T58" s="1380"/>
      <c r="U58" s="1380"/>
      <c r="V58" s="1380"/>
      <c r="W58" s="1380"/>
      <c r="X58" s="1381"/>
      <c r="Y58" s="1381"/>
      <c r="Z58" s="1382">
        <f t="shared" si="11"/>
        <v>0</v>
      </c>
      <c r="AA58" s="1383"/>
      <c r="AB58" s="1383"/>
      <c r="AC58" s="1383"/>
      <c r="AD58" s="1383"/>
      <c r="AE58" s="1383"/>
      <c r="AF58" s="1383"/>
      <c r="AG58" s="1384"/>
      <c r="AH58" s="664"/>
      <c r="AI58" s="658"/>
      <c r="AJ58" s="658"/>
      <c r="AK58" s="659"/>
      <c r="AL58" s="549"/>
      <c r="AM58" s="489"/>
      <c r="AN58" s="489"/>
      <c r="AO58" s="490"/>
    </row>
    <row r="59" spans="2:53" ht="23.25">
      <c r="B59" s="1401"/>
      <c r="C59" s="1385" t="s">
        <v>115</v>
      </c>
      <c r="D59" s="1386"/>
      <c r="E59" s="661"/>
      <c r="F59" s="662"/>
      <c r="G59" s="651"/>
      <c r="H59" s="651"/>
      <c r="I59" s="652"/>
      <c r="J59" s="652"/>
      <c r="K59" s="652"/>
      <c r="L59" s="1417"/>
      <c r="M59" s="1418"/>
      <c r="N59" s="1419"/>
      <c r="O59" s="1411" t="s">
        <v>47</v>
      </c>
      <c r="P59" s="1412"/>
      <c r="Q59" s="1412"/>
      <c r="R59" s="1412"/>
      <c r="S59" s="1412"/>
      <c r="T59" s="1412"/>
      <c r="U59" s="1412"/>
      <c r="V59" s="1412"/>
      <c r="W59" s="1412"/>
      <c r="X59" s="1413"/>
      <c r="Y59" s="1413"/>
      <c r="Z59" s="1382">
        <f t="shared" si="11"/>
        <v>0</v>
      </c>
      <c r="AA59" s="1383"/>
      <c r="AB59" s="1383"/>
      <c r="AC59" s="1383"/>
      <c r="AD59" s="1383"/>
      <c r="AE59" s="1383"/>
      <c r="AF59" s="1383"/>
      <c r="AG59" s="1384"/>
      <c r="AH59" s="664"/>
      <c r="AI59" s="658"/>
      <c r="AJ59" s="658"/>
      <c r="AK59" s="659"/>
      <c r="AL59" s="549"/>
      <c r="AM59" s="489"/>
      <c r="AN59" s="489"/>
      <c r="AO59" s="490"/>
    </row>
    <row r="60" spans="2:53" ht="23.25">
      <c r="B60" s="1401"/>
      <c r="C60" s="1385" t="s">
        <v>116</v>
      </c>
      <c r="D60" s="1385"/>
      <c r="E60" s="665"/>
      <c r="F60" s="662"/>
      <c r="G60" s="651"/>
      <c r="H60" s="651"/>
      <c r="I60" s="652"/>
      <c r="J60" s="652"/>
      <c r="K60" s="652"/>
      <c r="L60" s="1417"/>
      <c r="M60" s="1418"/>
      <c r="N60" s="1419"/>
      <c r="O60" s="1411" t="s">
        <v>48</v>
      </c>
      <c r="P60" s="1412"/>
      <c r="Q60" s="1412"/>
      <c r="R60" s="1412"/>
      <c r="S60" s="1412"/>
      <c r="T60" s="1412"/>
      <c r="U60" s="1412"/>
      <c r="V60" s="1412"/>
      <c r="W60" s="1412"/>
      <c r="X60" s="1413"/>
      <c r="Y60" s="1413"/>
      <c r="Z60" s="1382">
        <f t="shared" si="11"/>
        <v>0</v>
      </c>
      <c r="AA60" s="1383"/>
      <c r="AB60" s="1383"/>
      <c r="AC60" s="1383"/>
      <c r="AD60" s="1383"/>
      <c r="AE60" s="1383"/>
      <c r="AF60" s="1383"/>
      <c r="AG60" s="1384"/>
      <c r="AH60" s="664"/>
      <c r="AI60" s="658"/>
      <c r="AJ60" s="658"/>
      <c r="AK60" s="659"/>
      <c r="AL60" s="549"/>
      <c r="AM60" s="489"/>
      <c r="AN60" s="489"/>
      <c r="AO60" s="490"/>
    </row>
    <row r="61" spans="2:53" ht="24" thickBot="1">
      <c r="B61" s="1401"/>
      <c r="C61" s="1385" t="s">
        <v>117</v>
      </c>
      <c r="D61" s="1386"/>
      <c r="E61" s="1386"/>
      <c r="F61" s="1386"/>
      <c r="G61" s="651"/>
      <c r="H61" s="651"/>
      <c r="I61" s="652"/>
      <c r="J61" s="652"/>
      <c r="K61" s="652"/>
      <c r="L61" s="1420"/>
      <c r="M61" s="1421"/>
      <c r="N61" s="1422"/>
      <c r="O61" s="1387" t="s">
        <v>118</v>
      </c>
      <c r="P61" s="1388"/>
      <c r="Q61" s="1388"/>
      <c r="R61" s="1388"/>
      <c r="S61" s="1388"/>
      <c r="T61" s="1388"/>
      <c r="U61" s="1388"/>
      <c r="V61" s="1388"/>
      <c r="W61" s="1388"/>
      <c r="X61" s="1389"/>
      <c r="Y61" s="1389"/>
      <c r="Z61" s="1424">
        <f t="shared" si="11"/>
        <v>0</v>
      </c>
      <c r="AA61" s="1425"/>
      <c r="AB61" s="1425"/>
      <c r="AC61" s="1425"/>
      <c r="AD61" s="1425"/>
      <c r="AE61" s="1425"/>
      <c r="AF61" s="1425"/>
      <c r="AG61" s="1426"/>
      <c r="AH61" s="666"/>
      <c r="AI61" s="667"/>
      <c r="AJ61" s="667"/>
      <c r="AK61" s="668"/>
      <c r="AL61" s="555"/>
      <c r="AM61" s="556"/>
      <c r="AN61" s="556"/>
      <c r="AO61" s="557"/>
    </row>
    <row r="62" spans="2:53" ht="36.75" customHeight="1" thickBot="1">
      <c r="B62" s="878"/>
      <c r="C62" s="879"/>
      <c r="D62" s="879"/>
      <c r="E62" s="879"/>
      <c r="F62" s="879"/>
      <c r="G62" s="879"/>
      <c r="H62" s="879"/>
      <c r="I62" s="879"/>
      <c r="J62" s="274"/>
      <c r="K62" s="875"/>
      <c r="L62" s="875"/>
      <c r="M62" s="875"/>
      <c r="N62" s="875"/>
      <c r="O62" s="875"/>
      <c r="P62" s="875"/>
      <c r="Q62" s="875"/>
      <c r="R62" s="875"/>
      <c r="S62" s="875"/>
      <c r="T62" s="875"/>
      <c r="U62" s="875"/>
      <c r="V62" s="875"/>
      <c r="W62" s="875"/>
      <c r="X62" s="875"/>
      <c r="Y62" s="875"/>
      <c r="Z62" s="875"/>
      <c r="AA62" s="875"/>
      <c r="AB62" s="875"/>
      <c r="AC62" s="875"/>
      <c r="AD62" s="875"/>
      <c r="AE62" s="875"/>
      <c r="AF62" s="875"/>
      <c r="AG62" s="875"/>
      <c r="AH62" s="875"/>
      <c r="AO62" s="1"/>
      <c r="AQ62" s="880"/>
      <c r="AR62" s="880"/>
      <c r="AS62" s="880"/>
      <c r="AT62" s="880"/>
      <c r="AU62" s="880"/>
      <c r="AV62" s="880"/>
      <c r="AW62" s="880"/>
      <c r="AX62" s="880"/>
      <c r="AY62" s="880"/>
      <c r="AZ62" s="880"/>
      <c r="BA62" s="880"/>
    </row>
    <row r="63" spans="2:53" ht="69.75" customHeight="1" thickBot="1">
      <c r="B63" s="275" t="s">
        <v>119</v>
      </c>
      <c r="C63" s="881" t="s">
        <v>120</v>
      </c>
      <c r="D63" s="882"/>
      <c r="E63" s="277" t="s">
        <v>121</v>
      </c>
      <c r="F63" s="883" t="s">
        <v>122</v>
      </c>
      <c r="G63" s="883"/>
      <c r="H63" s="876" t="s">
        <v>123</v>
      </c>
      <c r="I63" s="877"/>
      <c r="J63" s="278"/>
      <c r="K63" s="279" t="s">
        <v>119</v>
      </c>
      <c r="L63" s="884" t="s">
        <v>124</v>
      </c>
      <c r="M63" s="885"/>
      <c r="N63" s="885"/>
      <c r="O63" s="885"/>
      <c r="P63" s="885"/>
      <c r="Q63" s="885"/>
      <c r="R63" s="885"/>
      <c r="S63" s="885"/>
      <c r="T63" s="885"/>
      <c r="U63" s="885"/>
      <c r="V63" s="885"/>
      <c r="W63" s="885"/>
      <c r="X63" s="885"/>
      <c r="Y63" s="885"/>
      <c r="Z63" s="885"/>
      <c r="AA63" s="885"/>
      <c r="AB63" s="885"/>
      <c r="AC63" s="886" t="s">
        <v>121</v>
      </c>
      <c r="AD63" s="886"/>
      <c r="AE63" s="886"/>
      <c r="AF63" s="886"/>
      <c r="AG63" s="886"/>
      <c r="AH63" s="887"/>
      <c r="AO63" s="1"/>
    </row>
    <row r="64" spans="2:53" ht="39.950000000000003" customHeight="1" thickBot="1">
      <c r="B64" s="558">
        <v>1</v>
      </c>
      <c r="C64" s="1228" t="s">
        <v>187</v>
      </c>
      <c r="D64" s="1229"/>
      <c r="E64" s="684" t="s">
        <v>218</v>
      </c>
      <c r="F64" s="1400">
        <v>5</v>
      </c>
      <c r="G64" s="1400"/>
      <c r="H64" s="1231">
        <v>4</v>
      </c>
      <c r="I64" s="1232"/>
      <c r="J64" s="283"/>
      <c r="K64" s="669">
        <v>1</v>
      </c>
      <c r="L64" s="1390" t="s">
        <v>174</v>
      </c>
      <c r="M64" s="1391"/>
      <c r="N64" s="1391"/>
      <c r="O64" s="1391"/>
      <c r="P64" s="1391"/>
      <c r="Q64" s="1391"/>
      <c r="R64" s="1391"/>
      <c r="S64" s="1391"/>
      <c r="T64" s="1391"/>
      <c r="U64" s="1391"/>
      <c r="V64" s="1391"/>
      <c r="W64" s="1391"/>
      <c r="X64" s="1391"/>
      <c r="Y64" s="1391"/>
      <c r="Z64" s="1391"/>
      <c r="AA64" s="1391"/>
      <c r="AB64" s="1391"/>
      <c r="AC64" s="1197" t="s">
        <v>223</v>
      </c>
      <c r="AD64" s="1198"/>
      <c r="AE64" s="1198"/>
      <c r="AF64" s="1198"/>
      <c r="AG64" s="1198"/>
      <c r="AH64" s="1199"/>
      <c r="AO64" s="1"/>
    </row>
    <row r="65" spans="2:41">
      <c r="E65" s="683"/>
      <c r="F65" s="4"/>
      <c r="G65" s="5"/>
      <c r="M65" s="7"/>
      <c r="W65" s="8"/>
      <c r="Y65" s="9"/>
      <c r="AO65" s="1"/>
    </row>
    <row r="66" spans="2:41">
      <c r="B66" s="289"/>
      <c r="C66" s="911" t="s">
        <v>175</v>
      </c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911"/>
      <c r="AC66" s="911"/>
      <c r="AD66" s="911"/>
      <c r="AE66" s="911"/>
      <c r="AF66" s="911"/>
      <c r="AG66" s="911"/>
      <c r="AH66" s="911"/>
      <c r="AI66" s="911"/>
      <c r="AJ66" s="911"/>
      <c r="AK66" s="911"/>
      <c r="AL66" s="911"/>
      <c r="AM66" s="911"/>
      <c r="AO66" s="1"/>
    </row>
    <row r="67" spans="2:41" ht="18.75" thickBot="1">
      <c r="E67" s="3"/>
      <c r="F67" s="4"/>
      <c r="G67" s="5"/>
      <c r="M67" s="7"/>
      <c r="W67" s="8"/>
      <c r="Y67" s="9"/>
      <c r="AO67" s="1"/>
    </row>
    <row r="68" spans="2:41" ht="19.5" thickTop="1" thickBot="1">
      <c r="B68" s="762" t="s">
        <v>126</v>
      </c>
      <c r="C68" s="763"/>
      <c r="D68" s="913" t="s">
        <v>127</v>
      </c>
      <c r="E68" s="803" t="s">
        <v>128</v>
      </c>
      <c r="F68" s="804"/>
      <c r="G68" s="914"/>
      <c r="H68" s="848" t="s">
        <v>129</v>
      </c>
      <c r="I68" s="849"/>
      <c r="J68" s="848" t="s">
        <v>130</v>
      </c>
      <c r="K68" s="849"/>
      <c r="L68" s="1"/>
      <c r="M68" s="1"/>
      <c r="N68" s="560"/>
      <c r="O68" s="560"/>
      <c r="P68" s="560"/>
      <c r="Q68" s="560"/>
      <c r="R68" s="560"/>
      <c r="S68" s="560"/>
      <c r="T68" s="560"/>
      <c r="U68" s="560"/>
      <c r="V68" s="560"/>
      <c r="W68" s="560"/>
      <c r="X68" s="560"/>
      <c r="Y68" s="560"/>
      <c r="Z68" s="560"/>
      <c r="AA68" s="560"/>
      <c r="AB68" s="560"/>
      <c r="AC68" s="560"/>
      <c r="AD68" s="560"/>
      <c r="AE68" s="560"/>
      <c r="AF68" s="560"/>
      <c r="AG68" s="560"/>
      <c r="AH68" s="560"/>
      <c r="AI68" s="560"/>
      <c r="AJ68" s="560"/>
      <c r="AK68" s="560"/>
      <c r="AO68" s="1"/>
    </row>
    <row r="69" spans="2:41" ht="19.5" thickTop="1" thickBot="1">
      <c r="B69" s="762"/>
      <c r="C69" s="763"/>
      <c r="D69" s="913"/>
      <c r="E69" s="915"/>
      <c r="F69" s="916"/>
      <c r="G69" s="917"/>
      <c r="H69" s="850"/>
      <c r="I69" s="851"/>
      <c r="J69" s="850"/>
      <c r="K69" s="851"/>
      <c r="L69" s="1"/>
      <c r="M69" s="1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0"/>
      <c r="AK69" s="560"/>
      <c r="AO69" s="1"/>
    </row>
    <row r="70" spans="2:41" ht="19.5" thickTop="1" thickBot="1">
      <c r="B70" s="762"/>
      <c r="C70" s="763"/>
      <c r="D70" s="804"/>
      <c r="E70" s="915"/>
      <c r="F70" s="916"/>
      <c r="G70" s="917"/>
      <c r="H70" s="561" t="s">
        <v>83</v>
      </c>
      <c r="I70" s="670" t="s">
        <v>84</v>
      </c>
      <c r="J70" s="671" t="s">
        <v>83</v>
      </c>
      <c r="K70" s="672" t="s">
        <v>84</v>
      </c>
      <c r="L70" s="302"/>
      <c r="M70" s="302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560"/>
      <c r="AJ70" s="560"/>
      <c r="AK70" s="560"/>
      <c r="AO70" s="1"/>
    </row>
    <row r="71" spans="2:41" ht="9.9499999999999993" customHeight="1" thickTop="1" thickBot="1">
      <c r="B71" s="1176" t="s">
        <v>135</v>
      </c>
      <c r="C71" s="1184"/>
      <c r="D71" s="1363" t="s">
        <v>195</v>
      </c>
      <c r="E71" s="1366" t="s">
        <v>27</v>
      </c>
      <c r="F71" s="1367"/>
      <c r="G71" s="1368"/>
      <c r="H71" s="1352">
        <v>3</v>
      </c>
      <c r="I71" s="1355"/>
      <c r="J71" s="1392">
        <f>H71*D71</f>
        <v>96</v>
      </c>
      <c r="K71" s="1345"/>
      <c r="L71" s="302"/>
      <c r="M71" s="302"/>
      <c r="N71" s="560"/>
      <c r="O71" s="560"/>
      <c r="P71" s="560"/>
      <c r="Q71" s="560"/>
      <c r="R71" s="560"/>
      <c r="S71" s="560"/>
      <c r="T71" s="560"/>
      <c r="U71" s="560"/>
      <c r="V71" s="560"/>
      <c r="W71" s="560"/>
      <c r="X71" s="560"/>
      <c r="Y71" s="560"/>
      <c r="Z71" s="560"/>
      <c r="AA71" s="560"/>
      <c r="AB71" s="560"/>
      <c r="AC71" s="560"/>
      <c r="AD71" s="560"/>
      <c r="AE71" s="560"/>
      <c r="AF71" s="560"/>
      <c r="AG71" s="560"/>
      <c r="AH71" s="560"/>
      <c r="AI71" s="560"/>
      <c r="AJ71" s="560"/>
      <c r="AK71" s="560"/>
      <c r="AL71" s="317"/>
      <c r="AM71" s="317"/>
      <c r="AO71" s="1"/>
    </row>
    <row r="72" spans="2:41" ht="9.9499999999999993" customHeight="1" thickTop="1" thickBot="1">
      <c r="B72" s="1176"/>
      <c r="C72" s="1184"/>
      <c r="D72" s="1364"/>
      <c r="E72" s="1369"/>
      <c r="F72" s="1370"/>
      <c r="G72" s="1371"/>
      <c r="H72" s="1353"/>
      <c r="I72" s="1356"/>
      <c r="J72" s="1393"/>
      <c r="K72" s="1346"/>
      <c r="L72" s="298"/>
      <c r="M72" s="298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560"/>
      <c r="AD72" s="560"/>
      <c r="AE72" s="560"/>
      <c r="AF72" s="560"/>
      <c r="AG72" s="560"/>
      <c r="AH72" s="560"/>
      <c r="AI72" s="560"/>
      <c r="AJ72" s="560"/>
      <c r="AK72" s="560"/>
      <c r="AL72" s="317"/>
      <c r="AM72" s="317"/>
      <c r="AO72" s="1"/>
    </row>
    <row r="73" spans="2:41" ht="9.9499999999999993" customHeight="1" thickTop="1" thickBot="1">
      <c r="B73" s="1176"/>
      <c r="C73" s="1184"/>
      <c r="D73" s="1365"/>
      <c r="E73" s="1372"/>
      <c r="F73" s="1373"/>
      <c r="G73" s="1374"/>
      <c r="H73" s="1354"/>
      <c r="I73" s="1357"/>
      <c r="J73" s="1394"/>
      <c r="K73" s="1347"/>
      <c r="L73" s="298"/>
      <c r="M73" s="298"/>
      <c r="N73" s="560"/>
      <c r="O73" s="560"/>
      <c r="P73" s="560"/>
      <c r="Q73" s="560"/>
      <c r="R73" s="560"/>
      <c r="S73" s="560"/>
      <c r="T73" s="560"/>
      <c r="U73" s="560"/>
      <c r="V73" s="560"/>
      <c r="W73" s="560"/>
      <c r="X73" s="560"/>
      <c r="Y73" s="560"/>
      <c r="Z73" s="560"/>
      <c r="AA73" s="560"/>
      <c r="AB73" s="560"/>
      <c r="AC73" s="560"/>
      <c r="AD73" s="560"/>
      <c r="AE73" s="560"/>
      <c r="AF73" s="560"/>
      <c r="AG73" s="560"/>
      <c r="AH73" s="560"/>
      <c r="AI73" s="560"/>
      <c r="AJ73" s="560"/>
      <c r="AK73" s="560"/>
      <c r="AL73" s="317"/>
      <c r="AM73" s="317"/>
      <c r="AO73" s="1"/>
    </row>
    <row r="74" spans="2:41" ht="19.5" thickTop="1" thickBot="1">
      <c r="B74" s="1176" t="s">
        <v>139</v>
      </c>
      <c r="C74" s="1184"/>
      <c r="D74" s="1363" t="s">
        <v>176</v>
      </c>
      <c r="E74" s="1366" t="s">
        <v>27</v>
      </c>
      <c r="F74" s="1367"/>
      <c r="G74" s="1368"/>
      <c r="H74" s="1353">
        <v>3</v>
      </c>
      <c r="I74" s="1361"/>
      <c r="J74" s="1348">
        <f>H74*D74</f>
        <v>6</v>
      </c>
      <c r="K74" s="1346"/>
      <c r="L74" s="298"/>
      <c r="M74" s="298"/>
      <c r="N74" s="560"/>
      <c r="O74" s="560"/>
      <c r="P74" s="560"/>
      <c r="Q74" s="560"/>
      <c r="R74" s="560"/>
      <c r="S74" s="560"/>
      <c r="T74" s="560"/>
      <c r="U74" s="560"/>
      <c r="V74" s="560"/>
      <c r="W74" s="560"/>
      <c r="X74" s="560"/>
      <c r="Y74" s="560"/>
      <c r="Z74" s="560"/>
      <c r="AA74" s="560"/>
      <c r="AB74" s="560"/>
      <c r="AC74" s="560"/>
      <c r="AD74" s="560"/>
      <c r="AE74" s="560"/>
      <c r="AF74" s="560"/>
      <c r="AG74" s="560"/>
      <c r="AH74" s="560"/>
      <c r="AI74" s="560"/>
      <c r="AJ74" s="560"/>
      <c r="AK74" s="560"/>
      <c r="AL74" s="317"/>
      <c r="AM74" s="317"/>
      <c r="AO74" s="1"/>
    </row>
    <row r="75" spans="2:41" ht="19.5" thickTop="1" thickBot="1">
      <c r="B75" s="1176"/>
      <c r="C75" s="1184"/>
      <c r="D75" s="1365"/>
      <c r="E75" s="1372"/>
      <c r="F75" s="1373"/>
      <c r="G75" s="1374"/>
      <c r="H75" s="1353"/>
      <c r="I75" s="1362"/>
      <c r="J75" s="1349"/>
      <c r="K75" s="1346"/>
      <c r="L75" s="278"/>
      <c r="M75" s="278"/>
      <c r="N75" s="560"/>
      <c r="O75" s="560"/>
      <c r="P75" s="560"/>
      <c r="Q75" s="560"/>
      <c r="R75" s="560"/>
      <c r="S75" s="560"/>
      <c r="T75" s="560"/>
      <c r="U75" s="560"/>
      <c r="V75" s="560"/>
      <c r="W75" s="560"/>
      <c r="X75" s="560"/>
      <c r="Y75" s="560"/>
      <c r="Z75" s="560"/>
      <c r="AA75" s="560"/>
      <c r="AB75" s="560"/>
      <c r="AC75" s="560"/>
      <c r="AD75" s="560"/>
      <c r="AE75" s="560"/>
      <c r="AF75" s="560"/>
      <c r="AG75" s="560"/>
      <c r="AH75" s="560"/>
      <c r="AI75" s="560"/>
      <c r="AJ75" s="560"/>
      <c r="AK75" s="560"/>
      <c r="AL75" s="317"/>
      <c r="AM75" s="317"/>
      <c r="AO75" s="1"/>
    </row>
    <row r="76" spans="2:41" ht="12" customHeight="1" thickTop="1" thickBot="1">
      <c r="B76" s="1176" t="s">
        <v>141</v>
      </c>
      <c r="C76" s="1184"/>
      <c r="D76" s="1363" t="s">
        <v>142</v>
      </c>
      <c r="E76" s="1366" t="s">
        <v>193</v>
      </c>
      <c r="F76" s="1367"/>
      <c r="G76" s="1368"/>
      <c r="H76" s="1352">
        <v>3</v>
      </c>
      <c r="I76" s="1355"/>
      <c r="J76" s="1358">
        <f>H76*D76</f>
        <v>12</v>
      </c>
      <c r="K76" s="1345"/>
      <c r="L76" s="278"/>
      <c r="M76" s="278"/>
      <c r="N76" s="560"/>
      <c r="O76" s="560"/>
      <c r="P76" s="560"/>
      <c r="Q76" s="560"/>
      <c r="R76" s="560"/>
      <c r="S76" s="560"/>
      <c r="T76" s="560"/>
      <c r="U76" s="560"/>
      <c r="V76" s="560"/>
      <c r="W76" s="560"/>
      <c r="X76" s="560"/>
      <c r="Y76" s="560"/>
      <c r="Z76" s="560"/>
      <c r="AA76" s="560"/>
      <c r="AB76" s="560"/>
      <c r="AC76" s="560"/>
      <c r="AD76" s="560"/>
      <c r="AE76" s="560"/>
      <c r="AF76" s="560"/>
      <c r="AG76" s="560"/>
      <c r="AH76" s="560"/>
      <c r="AI76" s="560"/>
      <c r="AJ76" s="560"/>
      <c r="AK76" s="560"/>
      <c r="AL76" s="317"/>
      <c r="AM76" s="317"/>
      <c r="AO76" s="1"/>
    </row>
    <row r="77" spans="2:41" ht="12" customHeight="1" thickTop="1" thickBot="1">
      <c r="B77" s="1176"/>
      <c r="C77" s="1184"/>
      <c r="D77" s="1364"/>
      <c r="E77" s="1369"/>
      <c r="F77" s="1370"/>
      <c r="G77" s="1371"/>
      <c r="H77" s="1353"/>
      <c r="I77" s="1356"/>
      <c r="J77" s="1359"/>
      <c r="K77" s="1346"/>
      <c r="L77" s="278"/>
      <c r="M77" s="278"/>
      <c r="N77" s="560"/>
      <c r="O77" s="560"/>
      <c r="P77" s="560"/>
      <c r="Q77" s="560"/>
      <c r="R77" s="560"/>
      <c r="S77" s="560"/>
      <c r="T77" s="560"/>
      <c r="U77" s="560"/>
      <c r="V77" s="560"/>
      <c r="W77" s="560"/>
      <c r="X77" s="560"/>
      <c r="Y77" s="560"/>
      <c r="Z77" s="560"/>
      <c r="AA77" s="560"/>
      <c r="AB77" s="560"/>
      <c r="AC77" s="560"/>
      <c r="AD77" s="560"/>
      <c r="AE77" s="560"/>
      <c r="AF77" s="560"/>
      <c r="AG77" s="560"/>
      <c r="AH77" s="560"/>
      <c r="AI77" s="560"/>
      <c r="AJ77" s="560"/>
      <c r="AK77" s="560"/>
      <c r="AL77" s="317"/>
      <c r="AM77" s="317"/>
      <c r="AO77" s="1"/>
    </row>
    <row r="78" spans="2:41" ht="20.100000000000001" customHeight="1" thickTop="1" thickBot="1">
      <c r="B78" s="1176"/>
      <c r="C78" s="1184"/>
      <c r="D78" s="1365"/>
      <c r="E78" s="1372"/>
      <c r="F78" s="1373"/>
      <c r="G78" s="1374"/>
      <c r="H78" s="1354"/>
      <c r="I78" s="1357"/>
      <c r="J78" s="1360"/>
      <c r="K78" s="1347"/>
      <c r="L78" s="298"/>
      <c r="M78" s="298"/>
      <c r="N78" s="560"/>
      <c r="O78" s="560"/>
      <c r="P78" s="560"/>
      <c r="Q78" s="560"/>
      <c r="R78" s="560"/>
      <c r="S78" s="560"/>
      <c r="T78" s="560"/>
      <c r="U78" s="560"/>
      <c r="V78" s="560"/>
      <c r="W78" s="560"/>
      <c r="X78" s="560"/>
      <c r="Y78" s="560"/>
      <c r="Z78" s="560"/>
      <c r="AA78" s="560"/>
      <c r="AB78" s="560"/>
      <c r="AC78" s="560"/>
      <c r="AD78" s="560"/>
      <c r="AE78" s="560"/>
      <c r="AF78" s="560"/>
      <c r="AG78" s="560"/>
      <c r="AH78" s="560"/>
      <c r="AI78" s="560"/>
      <c r="AJ78" s="560"/>
      <c r="AK78" s="560"/>
      <c r="AL78" s="317"/>
      <c r="AM78" s="317"/>
      <c r="AO78" s="1"/>
    </row>
    <row r="79" spans="2:41" ht="30" customHeight="1" thickTop="1" thickBot="1">
      <c r="B79" s="1176" t="s">
        <v>147</v>
      </c>
      <c r="C79" s="1177"/>
      <c r="D79" s="564" t="s">
        <v>178</v>
      </c>
      <c r="E79" s="1178" t="s">
        <v>27</v>
      </c>
      <c r="F79" s="1179"/>
      <c r="G79" s="1180"/>
      <c r="H79" s="673">
        <v>3</v>
      </c>
      <c r="I79" s="674"/>
      <c r="J79" s="675">
        <f>H79*2</f>
        <v>6</v>
      </c>
      <c r="K79" s="676"/>
      <c r="L79" s="298"/>
      <c r="M79" s="298"/>
      <c r="N79" s="560"/>
      <c r="O79" s="56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O79" s="1"/>
    </row>
    <row r="80" spans="2:41" ht="29.45" customHeight="1" thickTop="1" thickBot="1">
      <c r="B80" s="569"/>
      <c r="C80" s="677" t="s">
        <v>149</v>
      </c>
      <c r="D80" s="571" t="s">
        <v>150</v>
      </c>
      <c r="E80" s="572"/>
      <c r="F80" s="572"/>
      <c r="G80" s="1350" t="s">
        <v>149</v>
      </c>
      <c r="H80" s="1351"/>
      <c r="I80" s="1351"/>
      <c r="J80" s="678">
        <f>SUM(J71:J79)</f>
        <v>120</v>
      </c>
      <c r="K80" s="679">
        <v>0</v>
      </c>
      <c r="L80" s="357"/>
      <c r="M80" s="278"/>
      <c r="N80" s="560"/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0"/>
      <c r="AB80" s="560"/>
      <c r="AC80" s="560"/>
      <c r="AD80" s="560"/>
      <c r="AE80" s="560"/>
      <c r="AF80" s="560"/>
      <c r="AG80" s="560"/>
      <c r="AH80" s="560"/>
      <c r="AI80" s="560"/>
      <c r="AJ80" s="560"/>
      <c r="AK80" s="560"/>
      <c r="AL80" s="317"/>
      <c r="AO80" s="1"/>
    </row>
    <row r="81" spans="2:41" ht="18.75" thickTop="1">
      <c r="B81" s="353"/>
      <c r="D81" s="363"/>
      <c r="E81" s="291"/>
      <c r="F81" s="364"/>
      <c r="G81" s="364"/>
      <c r="H81" s="365"/>
      <c r="I81" s="365"/>
      <c r="J81" s="365"/>
      <c r="K81" s="366"/>
      <c r="L81" s="366"/>
      <c r="M81" s="366"/>
      <c r="N81" s="560"/>
      <c r="O81" s="560"/>
      <c r="P81" s="759" t="s">
        <v>203</v>
      </c>
      <c r="Q81" s="760"/>
      <c r="R81" s="760"/>
      <c r="S81" s="760"/>
      <c r="T81" s="760"/>
      <c r="U81" s="760"/>
      <c r="V81" s="760"/>
      <c r="W81" s="760"/>
      <c r="X81" s="760"/>
      <c r="Y81" s="760"/>
      <c r="Z81" s="760"/>
      <c r="AA81" s="760"/>
      <c r="AB81" s="760"/>
      <c r="AC81" s="760"/>
      <c r="AD81" s="760"/>
      <c r="AE81" s="760"/>
      <c r="AF81" s="760"/>
      <c r="AG81" s="760"/>
      <c r="AH81" s="760"/>
      <c r="AI81" s="760"/>
      <c r="AJ81" s="760"/>
      <c r="AK81" s="760"/>
      <c r="AL81" s="760"/>
      <c r="AM81" s="760"/>
      <c r="AO81" s="1"/>
    </row>
    <row r="82" spans="2:41">
      <c r="B82" s="289"/>
      <c r="C82" s="289"/>
      <c r="D82" s="757" t="s">
        <v>153</v>
      </c>
      <c r="E82" s="758"/>
      <c r="F82" s="758"/>
      <c r="G82" s="758"/>
      <c r="K82" s="7"/>
      <c r="L82" s="7"/>
      <c r="M82" s="7"/>
      <c r="P82" s="367"/>
      <c r="Q82" s="368"/>
      <c r="R82" s="368"/>
      <c r="S82" s="368"/>
      <c r="T82" s="368"/>
      <c r="U82" s="368"/>
      <c r="V82" s="368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O82" s="1"/>
    </row>
    <row r="83" spans="2:41">
      <c r="B83" s="289"/>
      <c r="C83" s="289"/>
      <c r="D83" s="1"/>
      <c r="E83" s="370"/>
      <c r="F83" s="370"/>
      <c r="G83" s="370"/>
      <c r="H83" s="371"/>
      <c r="I83" s="371"/>
      <c r="J83" s="371"/>
      <c r="K83" s="371"/>
      <c r="L83" s="371"/>
      <c r="M83" s="371"/>
      <c r="N83" s="371"/>
      <c r="O83" s="37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O83" s="1"/>
    </row>
    <row r="84" spans="2:41">
      <c r="D84" s="372"/>
      <c r="E84" s="382" t="s">
        <v>154</v>
      </c>
      <c r="F84" s="383"/>
      <c r="G84" s="384"/>
      <c r="H84" s="385"/>
      <c r="I84" s="385"/>
      <c r="J84" s="386" t="s">
        <v>155</v>
      </c>
      <c r="K84" s="387"/>
      <c r="L84" s="386"/>
      <c r="M84" s="388"/>
      <c r="N84" s="389"/>
      <c r="O84" s="390"/>
      <c r="P84" s="1"/>
      <c r="Q84" s="802" t="s">
        <v>156</v>
      </c>
      <c r="R84" s="802"/>
      <c r="S84" s="802"/>
      <c r="T84" s="802"/>
      <c r="U84" s="802"/>
      <c r="V84" s="802"/>
      <c r="W84" s="802"/>
      <c r="X84" s="802"/>
      <c r="Y84" s="802"/>
      <c r="Z84" s="802"/>
      <c r="AA84" s="391"/>
      <c r="AB84" s="391"/>
      <c r="AC84" s="392"/>
      <c r="AD84" s="393"/>
      <c r="AE84" s="393" t="s">
        <v>157</v>
      </c>
      <c r="AF84" s="393"/>
      <c r="AG84" s="394"/>
      <c r="AH84" s="393"/>
      <c r="AI84" s="395"/>
      <c r="AJ84" s="395"/>
      <c r="AK84" s="65"/>
      <c r="AO84" s="1"/>
    </row>
    <row r="85" spans="2:41">
      <c r="B85" s="289"/>
      <c r="C85" s="289"/>
      <c r="D85" s="290"/>
      <c r="E85" s="396"/>
      <c r="F85" s="383"/>
      <c r="G85" s="397"/>
      <c r="H85" s="398" t="s">
        <v>158</v>
      </c>
      <c r="I85" s="1"/>
      <c r="J85" s="399"/>
      <c r="K85" s="390" t="s">
        <v>159</v>
      </c>
      <c r="L85" s="388"/>
      <c r="M85" s="388"/>
      <c r="N85" s="388"/>
      <c r="O85" s="388"/>
      <c r="P85" s="1"/>
      <c r="Q85" s="400"/>
      <c r="R85" s="400"/>
      <c r="S85" s="373"/>
      <c r="T85" s="373"/>
      <c r="U85" s="373"/>
      <c r="V85" s="373"/>
      <c r="W85" s="373"/>
      <c r="X85" s="373"/>
      <c r="Y85" s="373"/>
      <c r="Z85" s="373"/>
      <c r="AB85" s="401" t="s">
        <v>158</v>
      </c>
      <c r="AD85" s="402"/>
      <c r="AF85" s="395" t="s">
        <v>159</v>
      </c>
      <c r="AG85" s="403"/>
      <c r="AH85" s="403"/>
      <c r="AI85" s="403"/>
      <c r="AJ85" s="403"/>
      <c r="AO85" s="1"/>
    </row>
    <row r="86" spans="2:41">
      <c r="D86" s="372"/>
      <c r="E86" s="396"/>
      <c r="F86" s="383"/>
      <c r="G86" s="404"/>
      <c r="H86" s="397"/>
      <c r="I86" s="397"/>
      <c r="J86" s="390"/>
      <c r="K86" s="405"/>
      <c r="L86" s="388"/>
      <c r="M86" s="390"/>
      <c r="N86" s="389"/>
      <c r="O86" s="390"/>
      <c r="P86" s="1"/>
      <c r="Q86" s="371"/>
      <c r="R86" s="371"/>
      <c r="S86" s="371"/>
      <c r="T86" s="371"/>
      <c r="U86" s="371"/>
      <c r="V86" s="373"/>
      <c r="W86" s="375"/>
      <c r="X86" s="406"/>
      <c r="Y86" s="407"/>
      <c r="Z86" s="407"/>
      <c r="AA86" s="408"/>
      <c r="AB86" s="408"/>
      <c r="AC86" s="409"/>
      <c r="AD86" s="395"/>
      <c r="AE86" s="403"/>
      <c r="AF86" s="403"/>
      <c r="AG86" s="410"/>
      <c r="AH86" s="403"/>
      <c r="AI86" s="395"/>
      <c r="AJ86" s="395"/>
      <c r="AO86" s="1"/>
    </row>
    <row r="87" spans="2:41">
      <c r="B87" s="372" t="s">
        <v>179</v>
      </c>
      <c r="D87" s="1"/>
      <c r="E87" s="411"/>
      <c r="F87" s="412"/>
      <c r="G87" s="413"/>
      <c r="H87" s="414"/>
      <c r="I87" s="1"/>
      <c r="J87" s="399"/>
      <c r="K87" s="390"/>
      <c r="L87" s="91"/>
      <c r="M87" s="1"/>
      <c r="N87" s="388"/>
      <c r="O87" s="91"/>
      <c r="P87" s="1"/>
      <c r="Q87" s="371"/>
      <c r="R87" s="371"/>
      <c r="S87" s="371"/>
      <c r="T87" s="371"/>
      <c r="U87" s="371"/>
      <c r="V87" s="371"/>
      <c r="W87" s="375"/>
      <c r="X87" s="161"/>
      <c r="Y87" s="415"/>
      <c r="Z87" s="161"/>
      <c r="AB87" s="401"/>
      <c r="AD87" s="402"/>
      <c r="AF87" s="395"/>
      <c r="AG87" s="403"/>
      <c r="AH87" s="403"/>
      <c r="AI87" s="403"/>
      <c r="AJ87" s="403"/>
      <c r="AO87" s="1"/>
    </row>
    <row r="88" spans="2:41">
      <c r="E88" s="3"/>
      <c r="F88" s="4"/>
      <c r="G88" s="5"/>
      <c r="M88" s="7"/>
      <c r="W88" s="8"/>
      <c r="Y88" s="9"/>
      <c r="AO88" s="1"/>
    </row>
  </sheetData>
  <mergeCells count="171">
    <mergeCell ref="C11:F11"/>
    <mergeCell ref="B2:AK2"/>
    <mergeCell ref="C6:D6"/>
    <mergeCell ref="C7:D7"/>
    <mergeCell ref="G7:L7"/>
    <mergeCell ref="AK7:AN7"/>
    <mergeCell ref="G11:J11"/>
    <mergeCell ref="C8:F8"/>
    <mergeCell ref="AL8:AN8"/>
    <mergeCell ref="H9:V9"/>
    <mergeCell ref="AL17:AO17"/>
    <mergeCell ref="Z13:AG15"/>
    <mergeCell ref="AB16:AB19"/>
    <mergeCell ref="Z16:Z19"/>
    <mergeCell ref="AL18:AL19"/>
    <mergeCell ref="AM18:AO18"/>
    <mergeCell ref="AL16:AO16"/>
    <mergeCell ref="AH14:AO14"/>
    <mergeCell ref="AH15:AO15"/>
    <mergeCell ref="AK9:AO10"/>
    <mergeCell ref="G10:L10"/>
    <mergeCell ref="N10:P10"/>
    <mergeCell ref="AH13:AO13"/>
    <mergeCell ref="O16:O19"/>
    <mergeCell ref="P16:P19"/>
    <mergeCell ref="Q16:Q19"/>
    <mergeCell ref="G13:N19"/>
    <mergeCell ref="O13:P15"/>
    <mergeCell ref="AH18:AH19"/>
    <mergeCell ref="AH16:AK16"/>
    <mergeCell ref="AG16:AG19"/>
    <mergeCell ref="AD16:AD19"/>
    <mergeCell ref="AE16:AE19"/>
    <mergeCell ref="AC16:AC19"/>
    <mergeCell ref="AI18:AK18"/>
    <mergeCell ref="AH17:AK17"/>
    <mergeCell ref="G25:N25"/>
    <mergeCell ref="C26:F26"/>
    <mergeCell ref="C25:F25"/>
    <mergeCell ref="G26:N26"/>
    <mergeCell ref="X17:X19"/>
    <mergeCell ref="Q13:X15"/>
    <mergeCell ref="V17:W18"/>
    <mergeCell ref="R17:S18"/>
    <mergeCell ref="T17:U18"/>
    <mergeCell ref="AF16:AF19"/>
    <mergeCell ref="AA16:AA19"/>
    <mergeCell ref="Y13:Y19"/>
    <mergeCell ref="R16:X16"/>
    <mergeCell ref="G20:N20"/>
    <mergeCell ref="C20:F20"/>
    <mergeCell ref="M42:N42"/>
    <mergeCell ref="C44:F44"/>
    <mergeCell ref="B21:AO21"/>
    <mergeCell ref="B22:AO22"/>
    <mergeCell ref="C28:N28"/>
    <mergeCell ref="C27:F27"/>
    <mergeCell ref="C24:F24"/>
    <mergeCell ref="G24:N24"/>
    <mergeCell ref="B13:B19"/>
    <mergeCell ref="C13:F19"/>
    <mergeCell ref="B38:N38"/>
    <mergeCell ref="C37:F37"/>
    <mergeCell ref="G37:N37"/>
    <mergeCell ref="B33:AO33"/>
    <mergeCell ref="G36:N36"/>
    <mergeCell ref="C36:F36"/>
    <mergeCell ref="G35:N35"/>
    <mergeCell ref="B32:N32"/>
    <mergeCell ref="G27:N27"/>
    <mergeCell ref="C23:F23"/>
    <mergeCell ref="C45:F45"/>
    <mergeCell ref="G45:L45"/>
    <mergeCell ref="C29:AO29"/>
    <mergeCell ref="G30:N30"/>
    <mergeCell ref="G31:N31"/>
    <mergeCell ref="C34:F34"/>
    <mergeCell ref="B41:AO41"/>
    <mergeCell ref="G23:N23"/>
    <mergeCell ref="B51:N51"/>
    <mergeCell ref="C50:E50"/>
    <mergeCell ref="G48:N48"/>
    <mergeCell ref="C49:F49"/>
    <mergeCell ref="G49:L49"/>
    <mergeCell ref="C48:E48"/>
    <mergeCell ref="G34:N34"/>
    <mergeCell ref="C30:F30"/>
    <mergeCell ref="C31:F31"/>
    <mergeCell ref="C35:F35"/>
    <mergeCell ref="B42:F43"/>
    <mergeCell ref="G42:L43"/>
    <mergeCell ref="B39:N39"/>
    <mergeCell ref="B40:AO40"/>
    <mergeCell ref="O60:Y60"/>
    <mergeCell ref="Z56:AG56"/>
    <mergeCell ref="L54:N61"/>
    <mergeCell ref="D57:F57"/>
    <mergeCell ref="C60:D60"/>
    <mergeCell ref="C61:F61"/>
    <mergeCell ref="Z61:AG61"/>
    <mergeCell ref="O59:Y59"/>
    <mergeCell ref="Z59:AG59"/>
    <mergeCell ref="Z54:AG54"/>
    <mergeCell ref="Z55:AG55"/>
    <mergeCell ref="Z57:AG57"/>
    <mergeCell ref="Z58:AG58"/>
    <mergeCell ref="C46:E46"/>
    <mergeCell ref="G46:N46"/>
    <mergeCell ref="C47:F47"/>
    <mergeCell ref="G47:L47"/>
    <mergeCell ref="G50:N50"/>
    <mergeCell ref="B52:N52"/>
    <mergeCell ref="B53:N53"/>
    <mergeCell ref="C64:D64"/>
    <mergeCell ref="F64:G64"/>
    <mergeCell ref="B54:B61"/>
    <mergeCell ref="D54:F54"/>
    <mergeCell ref="E68:G70"/>
    <mergeCell ref="B68:C70"/>
    <mergeCell ref="D68:D70"/>
    <mergeCell ref="J71:J73"/>
    <mergeCell ref="D71:D73"/>
    <mergeCell ref="E71:G73"/>
    <mergeCell ref="I71:I73"/>
    <mergeCell ref="H71:H73"/>
    <mergeCell ref="Z60:AG60"/>
    <mergeCell ref="O58:Y58"/>
    <mergeCell ref="C59:D59"/>
    <mergeCell ref="O61:Y61"/>
    <mergeCell ref="C66:AM66"/>
    <mergeCell ref="J68:K69"/>
    <mergeCell ref="H68:I69"/>
    <mergeCell ref="H64:I64"/>
    <mergeCell ref="L64:AB64"/>
    <mergeCell ref="AC64:AH64"/>
    <mergeCell ref="O54:Y54"/>
    <mergeCell ref="D55:F55"/>
    <mergeCell ref="O55:Y55"/>
    <mergeCell ref="D56:F56"/>
    <mergeCell ref="O56:Y56"/>
    <mergeCell ref="O57:Y57"/>
    <mergeCell ref="E79:G79"/>
    <mergeCell ref="B71:C73"/>
    <mergeCell ref="I74:I75"/>
    <mergeCell ref="B76:C78"/>
    <mergeCell ref="D76:D78"/>
    <mergeCell ref="E76:G78"/>
    <mergeCell ref="H74:H75"/>
    <mergeCell ref="D74:D75"/>
    <mergeCell ref="E74:G75"/>
    <mergeCell ref="B74:C75"/>
    <mergeCell ref="B62:I62"/>
    <mergeCell ref="K62:AH62"/>
    <mergeCell ref="G80:I80"/>
    <mergeCell ref="Q84:Z84"/>
    <mergeCell ref="K76:K78"/>
    <mergeCell ref="H76:H78"/>
    <mergeCell ref="I76:I78"/>
    <mergeCell ref="J76:J78"/>
    <mergeCell ref="P81:AM81"/>
    <mergeCell ref="D82:G82"/>
    <mergeCell ref="K71:K73"/>
    <mergeCell ref="J74:J75"/>
    <mergeCell ref="K74:K75"/>
    <mergeCell ref="B79:C79"/>
    <mergeCell ref="AQ62:BA62"/>
    <mergeCell ref="C63:D63"/>
    <mergeCell ref="F63:G63"/>
    <mergeCell ref="H63:I63"/>
    <mergeCell ref="L63:AB63"/>
    <mergeCell ref="AC63:AH63"/>
  </mergeCells>
  <phoneticPr fontId="0" type="noConversion"/>
  <pageMargins left="0" right="0.15748031496062992" top="0.33" bottom="0" header="0" footer="0"/>
  <pageSetup paperSize="9" scale="42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РНП Маг інс+диз ОПП 1k </vt:lpstr>
      <vt:lpstr>РНП Маг диз ОПП 2k</vt:lpstr>
      <vt:lpstr>РНП Маг інс+диз ОНП 1k </vt:lpstr>
      <vt:lpstr>РНП Маг інстр ОНП 2к</vt:lpstr>
      <vt:lpstr>'РНП Маг диз ОПП 2k'!Область_печати</vt:lpstr>
      <vt:lpstr>'РНП Маг інс+диз ОНП 1k '!Область_печати</vt:lpstr>
      <vt:lpstr>'РНП Маг інс+диз ОПП 1k '!Область_печати</vt:lpstr>
      <vt:lpstr>'РНП Маг інстр ОНП 2к'!Область_печати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solovalery7@gmail.com</dc:creator>
  <cp:lastModifiedBy>AnnaPC</cp:lastModifiedBy>
  <cp:lastPrinted>2021-06-02T08:48:36Z</cp:lastPrinted>
  <dcterms:created xsi:type="dcterms:W3CDTF">2021-04-10T06:19:32Z</dcterms:created>
  <dcterms:modified xsi:type="dcterms:W3CDTF">2021-06-02T08:50:16Z</dcterms:modified>
</cp:coreProperties>
</file>