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!ПЛАНИ\Плани21-22\"/>
    </mc:Choice>
  </mc:AlternateContent>
  <bookViews>
    <workbookView xWindow="-120" yWindow="-120" windowWidth="25440" windowHeight="15390" tabRatio="838" activeTab="3"/>
  </bookViews>
  <sheets>
    <sheet name="РНП Маг  ОПП 1k " sheetId="32" r:id="rId1"/>
    <sheet name="РНП Маг  ОПП 2k" sheetId="31" r:id="rId2"/>
    <sheet name="РНП Маг  ОНП 1k " sheetId="33" r:id="rId3"/>
    <sheet name="РНП Маг  ОНП 2к" sheetId="34" r:id="rId4"/>
  </sheets>
  <definedNames>
    <definedName name="_xlnm.Print_Area" localSheetId="2">'РНП Маг  ОНП 1k '!$A$1:$AO$106</definedName>
    <definedName name="_xlnm.Print_Area" localSheetId="3">'РНП Маг  ОНП 2к'!$A$1:$AO$87</definedName>
    <definedName name="_xlnm.Print_Area" localSheetId="0">'РНП Маг  ОПП 1k '!$A$1:$AO$106</definedName>
    <definedName name="_xlnm.Print_Area" localSheetId="1">'РНП Маг  ОПП 2k'!$A$1:$AN$66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50" i="34" l="1"/>
  <c r="X49" i="34" l="1"/>
  <c r="W49" i="34"/>
  <c r="U49" i="34"/>
  <c r="S49" i="34"/>
  <c r="V49" i="34" l="1"/>
  <c r="T49" i="34"/>
  <c r="R49" i="34"/>
  <c r="Q49" i="34"/>
  <c r="AJ49" i="34"/>
  <c r="AK49" i="34"/>
  <c r="AI49" i="34"/>
  <c r="O49" i="34"/>
  <c r="K55" i="31" l="1"/>
  <c r="Y36" i="31"/>
  <c r="Y35" i="31"/>
  <c r="Y34" i="31"/>
  <c r="Y33" i="31"/>
  <c r="Y32" i="31"/>
  <c r="Y31" i="31"/>
  <c r="Y30" i="31"/>
  <c r="Y29" i="31"/>
  <c r="AN26" i="31"/>
  <c r="AM26" i="31"/>
  <c r="AL26" i="31"/>
  <c r="AJ26" i="31"/>
  <c r="AI26" i="31"/>
  <c r="AH26" i="31"/>
  <c r="W26" i="31"/>
  <c r="V26" i="31"/>
  <c r="U26" i="31"/>
  <c r="T26" i="31"/>
  <c r="S26" i="31"/>
  <c r="R26" i="31"/>
  <c r="Q26" i="31"/>
  <c r="N26" i="31"/>
  <c r="AK25" i="31"/>
  <c r="AG25" i="31"/>
  <c r="X25" i="31"/>
  <c r="AK24" i="31"/>
  <c r="AG24" i="31"/>
  <c r="O24" i="31"/>
  <c r="X24" i="31" s="1"/>
  <c r="AK23" i="31"/>
  <c r="AG23" i="31"/>
  <c r="P23" i="31"/>
  <c r="P26" i="31" s="1"/>
  <c r="O23" i="31"/>
  <c r="O26" i="31" s="1"/>
  <c r="AK26" i="31" l="1"/>
  <c r="AG26" i="31"/>
  <c r="X23" i="31"/>
  <c r="X26" i="31" s="1"/>
  <c r="Z74" i="32" l="1"/>
  <c r="Z73" i="32"/>
  <c r="Z72" i="32"/>
  <c r="Z71" i="32"/>
  <c r="Z69" i="32"/>
  <c r="Z68" i="32"/>
  <c r="AK66" i="32"/>
  <c r="AJ66" i="32"/>
  <c r="AI66" i="32"/>
  <c r="AH66" i="32"/>
  <c r="AG66" i="32"/>
  <c r="AF66" i="32"/>
  <c r="AE66" i="32"/>
  <c r="AD66" i="32"/>
  <c r="AC66" i="32"/>
  <c r="AB66" i="32"/>
  <c r="AA66" i="32"/>
  <c r="Z66" i="32"/>
  <c r="X65" i="32"/>
  <c r="X66" i="32" s="1"/>
  <c r="W65" i="32"/>
  <c r="W66" i="32" s="1"/>
  <c r="V65" i="32"/>
  <c r="V66" i="32" s="1"/>
  <c r="U65" i="32"/>
  <c r="U66" i="32" s="1"/>
  <c r="T65" i="32"/>
  <c r="T66" i="32" s="1"/>
  <c r="S65" i="32"/>
  <c r="S66" i="32" s="1"/>
  <c r="R65" i="32"/>
  <c r="R66" i="32" s="1"/>
  <c r="O65" i="32"/>
  <c r="O66" i="32" s="1"/>
  <c r="AO64" i="32"/>
  <c r="AN64" i="32"/>
  <c r="AM64" i="32"/>
  <c r="Q64" i="32"/>
  <c r="P64" i="32"/>
  <c r="AO63" i="32"/>
  <c r="AN63" i="32"/>
  <c r="AM63" i="32"/>
  <c r="Q63" i="32"/>
  <c r="P63" i="32"/>
  <c r="AO62" i="32"/>
  <c r="AN62" i="32"/>
  <c r="AM62" i="32"/>
  <c r="Q62" i="32"/>
  <c r="P62" i="32"/>
  <c r="AO61" i="32"/>
  <c r="AN61" i="32"/>
  <c r="AM61" i="32"/>
  <c r="AL61" i="32" s="1"/>
  <c r="Q61" i="32"/>
  <c r="P61" i="32"/>
  <c r="AO60" i="32"/>
  <c r="AN60" i="32"/>
  <c r="AM60" i="32"/>
  <c r="Q60" i="32"/>
  <c r="P60" i="32"/>
  <c r="AO59" i="32"/>
  <c r="AN59" i="32"/>
  <c r="AM59" i="32"/>
  <c r="Q59" i="32"/>
  <c r="P59" i="32"/>
  <c r="AO58" i="32"/>
  <c r="AN58" i="32"/>
  <c r="AM58" i="32"/>
  <c r="Q58" i="32"/>
  <c r="P58" i="32"/>
  <c r="AO57" i="32"/>
  <c r="AN57" i="32"/>
  <c r="AM57" i="32"/>
  <c r="AL57" i="32" s="1"/>
  <c r="Q57" i="32"/>
  <c r="P57" i="32"/>
  <c r="AO56" i="32"/>
  <c r="AN56" i="32"/>
  <c r="AM56" i="32"/>
  <c r="Q56" i="32"/>
  <c r="P56" i="32"/>
  <c r="AO55" i="32"/>
  <c r="AN55" i="32"/>
  <c r="AM55" i="32"/>
  <c r="Q55" i="32"/>
  <c r="P55" i="32"/>
  <c r="AO54" i="32"/>
  <c r="AN54" i="32"/>
  <c r="AM54" i="32"/>
  <c r="Q54" i="32"/>
  <c r="P54" i="32"/>
  <c r="AO53" i="32"/>
  <c r="AN53" i="32"/>
  <c r="AM53" i="32"/>
  <c r="AL53" i="32" s="1"/>
  <c r="Q53" i="32"/>
  <c r="P53" i="32"/>
  <c r="AO52" i="32"/>
  <c r="AN52" i="32"/>
  <c r="AM52" i="32"/>
  <c r="Q52" i="32"/>
  <c r="P52" i="32"/>
  <c r="AO51" i="32"/>
  <c r="AN51" i="32"/>
  <c r="AM51" i="32"/>
  <c r="Q51" i="32"/>
  <c r="P51" i="32"/>
  <c r="AO50" i="32"/>
  <c r="AN50" i="32"/>
  <c r="AM50" i="32"/>
  <c r="Q50" i="32"/>
  <c r="P50" i="32"/>
  <c r="AO49" i="32"/>
  <c r="AN49" i="32"/>
  <c r="AM49" i="32"/>
  <c r="AL49" i="32" s="1"/>
  <c r="Q49" i="32"/>
  <c r="P49" i="32"/>
  <c r="AO48" i="32"/>
  <c r="AN48" i="32"/>
  <c r="AM48" i="32"/>
  <c r="Q48" i="32"/>
  <c r="P48" i="32"/>
  <c r="AO47" i="32"/>
  <c r="AN47" i="32"/>
  <c r="AM47" i="32"/>
  <c r="Q47" i="32"/>
  <c r="P47" i="32"/>
  <c r="AO46" i="32"/>
  <c r="AN46" i="32"/>
  <c r="AN65" i="32" s="1"/>
  <c r="AN66" i="32" s="1"/>
  <c r="AM46" i="32"/>
  <c r="Q46" i="32"/>
  <c r="P46" i="32"/>
  <c r="AL45" i="32"/>
  <c r="Q45" i="32"/>
  <c r="P45" i="32"/>
  <c r="P65" i="32" s="1"/>
  <c r="P66" i="32" s="1"/>
  <c r="AC40" i="32"/>
  <c r="AB40" i="32"/>
  <c r="AA40" i="32"/>
  <c r="Z40" i="32"/>
  <c r="AO39" i="32"/>
  <c r="AN39" i="32"/>
  <c r="AM39" i="32"/>
  <c r="AK39" i="32"/>
  <c r="AJ39" i="32"/>
  <c r="AI39" i="32"/>
  <c r="W39" i="32"/>
  <c r="V39" i="32"/>
  <c r="U39" i="32"/>
  <c r="T39" i="32"/>
  <c r="S39" i="32"/>
  <c r="R39" i="32"/>
  <c r="O39" i="32"/>
  <c r="AL38" i="32"/>
  <c r="AH38" i="32"/>
  <c r="Q38" i="32"/>
  <c r="P38" i="32"/>
  <c r="AL37" i="32"/>
  <c r="AL39" i="32" s="1"/>
  <c r="AH37" i="32"/>
  <c r="AH39" i="32" s="1"/>
  <c r="Q37" i="32"/>
  <c r="P37" i="32"/>
  <c r="P39" i="32" s="1"/>
  <c r="AO35" i="32"/>
  <c r="AN35" i="32"/>
  <c r="AM35" i="32"/>
  <c r="AK35" i="32"/>
  <c r="AJ35" i="32"/>
  <c r="AI35" i="32"/>
  <c r="X35" i="32"/>
  <c r="W35" i="32"/>
  <c r="V35" i="32"/>
  <c r="U35" i="32"/>
  <c r="T35" i="32"/>
  <c r="S35" i="32"/>
  <c r="R35" i="32"/>
  <c r="O35" i="32"/>
  <c r="AL34" i="32"/>
  <c r="Q34" i="32"/>
  <c r="P34" i="32"/>
  <c r="AL33" i="32"/>
  <c r="AH33" i="32"/>
  <c r="P33" i="32"/>
  <c r="Y33" i="32" s="1"/>
  <c r="AL32" i="32"/>
  <c r="AH32" i="32"/>
  <c r="P32" i="32"/>
  <c r="Y32" i="32" s="1"/>
  <c r="AL31" i="32"/>
  <c r="AH31" i="32"/>
  <c r="Q31" i="32"/>
  <c r="P31" i="32"/>
  <c r="Y31" i="32" s="1"/>
  <c r="AL30" i="32"/>
  <c r="AH30" i="32"/>
  <c r="Q30" i="32"/>
  <c r="P30" i="32"/>
  <c r="AO28" i="32"/>
  <c r="AN28" i="32"/>
  <c r="AM28" i="32"/>
  <c r="AK28" i="32"/>
  <c r="AJ28" i="32"/>
  <c r="AI28" i="32"/>
  <c r="AG28" i="32"/>
  <c r="AG40" i="32" s="1"/>
  <c r="AF28" i="32"/>
  <c r="AF40" i="32" s="1"/>
  <c r="AE28" i="32"/>
  <c r="AE40" i="32" s="1"/>
  <c r="AD28" i="32"/>
  <c r="AD40" i="32" s="1"/>
  <c r="AD67" i="32" s="1"/>
  <c r="X28" i="32"/>
  <c r="V28" i="32"/>
  <c r="T28" i="32"/>
  <c r="R28" i="32"/>
  <c r="O28" i="32"/>
  <c r="AL27" i="32"/>
  <c r="AH27" i="32"/>
  <c r="U27" i="32"/>
  <c r="S27" i="32"/>
  <c r="Q27" i="32"/>
  <c r="P27" i="32"/>
  <c r="AL26" i="32"/>
  <c r="AH26" i="32"/>
  <c r="U26" i="32"/>
  <c r="S26" i="32"/>
  <c r="Q26" i="32"/>
  <c r="P26" i="32"/>
  <c r="AL25" i="32"/>
  <c r="AL28" i="32" s="1"/>
  <c r="AH25" i="32"/>
  <c r="U25" i="32"/>
  <c r="S25" i="32"/>
  <c r="Q25" i="32"/>
  <c r="P25" i="32"/>
  <c r="AH24" i="32"/>
  <c r="P24" i="32"/>
  <c r="AH23" i="32"/>
  <c r="AH28" i="32" s="1"/>
  <c r="W23" i="32"/>
  <c r="W28" i="32" s="1"/>
  <c r="U23" i="32"/>
  <c r="S23" i="32"/>
  <c r="S28" i="32" s="1"/>
  <c r="P23" i="32"/>
  <c r="Y23" i="32" s="1"/>
  <c r="Y27" i="32" l="1"/>
  <c r="AE67" i="32"/>
  <c r="AA67" i="32"/>
  <c r="Y48" i="32"/>
  <c r="AL48" i="32"/>
  <c r="Y52" i="32"/>
  <c r="AL52" i="32"/>
  <c r="Y56" i="32"/>
  <c r="AL56" i="32"/>
  <c r="Y60" i="32"/>
  <c r="AL60" i="32"/>
  <c r="Y64" i="32"/>
  <c r="AL64" i="32"/>
  <c r="AB67" i="32"/>
  <c r="Q35" i="32"/>
  <c r="AL35" i="32"/>
  <c r="Q39" i="32"/>
  <c r="Y25" i="32"/>
  <c r="Y26" i="32"/>
  <c r="Y28" i="32" s="1"/>
  <c r="P35" i="32"/>
  <c r="Y37" i="32"/>
  <c r="AJ40" i="32"/>
  <c r="AJ67" i="32" s="1"/>
  <c r="AO40" i="32"/>
  <c r="U28" i="32"/>
  <c r="U40" i="32" s="1"/>
  <c r="Q28" i="32"/>
  <c r="AI40" i="32"/>
  <c r="AI67" i="32" s="1"/>
  <c r="Y30" i="32"/>
  <c r="AH35" i="32"/>
  <c r="AH40" i="32" s="1"/>
  <c r="AH67" i="32" s="1"/>
  <c r="Y34" i="32"/>
  <c r="R40" i="32"/>
  <c r="V40" i="32"/>
  <c r="AM40" i="32"/>
  <c r="O40" i="32"/>
  <c r="O67" i="32" s="1"/>
  <c r="T40" i="32"/>
  <c r="AK40" i="32"/>
  <c r="AK67" i="32" s="1"/>
  <c r="AN40" i="32"/>
  <c r="AN67" i="32" s="1"/>
  <c r="Z67" i="32"/>
  <c r="Q65" i="32"/>
  <c r="Q66" i="32" s="1"/>
  <c r="Y46" i="32"/>
  <c r="AM65" i="32"/>
  <c r="AM66" i="32" s="1"/>
  <c r="AO65" i="32"/>
  <c r="AO66" i="32" s="1"/>
  <c r="Y47" i="32"/>
  <c r="AL47" i="32"/>
  <c r="Y49" i="32"/>
  <c r="Y50" i="32"/>
  <c r="AL50" i="32"/>
  <c r="Y51" i="32"/>
  <c r="AL51" i="32"/>
  <c r="Y53" i="32"/>
  <c r="Y54" i="32"/>
  <c r="AL54" i="32"/>
  <c r="Y55" i="32"/>
  <c r="AL55" i="32"/>
  <c r="Y57" i="32"/>
  <c r="Y58" i="32"/>
  <c r="AL58" i="32"/>
  <c r="Y59" i="32"/>
  <c r="AL59" i="32"/>
  <c r="Y61" i="32"/>
  <c r="Y62" i="32"/>
  <c r="AL62" i="32"/>
  <c r="Y63" i="32"/>
  <c r="AL63" i="32"/>
  <c r="AC67" i="32"/>
  <c r="AL40" i="32"/>
  <c r="S40" i="32"/>
  <c r="W40" i="32"/>
  <c r="R67" i="32"/>
  <c r="V67" i="32"/>
  <c r="S67" i="32"/>
  <c r="AF67" i="32"/>
  <c r="AM67" i="32"/>
  <c r="W67" i="32"/>
  <c r="U67" i="32"/>
  <c r="AG67" i="32"/>
  <c r="T67" i="32"/>
  <c r="P28" i="32"/>
  <c r="P40" i="32" s="1"/>
  <c r="P67" i="32" s="1"/>
  <c r="AL46" i="32"/>
  <c r="Y38" i="32"/>
  <c r="Y45" i="32"/>
  <c r="T35" i="33"/>
  <c r="P30" i="33"/>
  <c r="P31" i="33"/>
  <c r="P32" i="33"/>
  <c r="P33" i="33"/>
  <c r="P34" i="33"/>
  <c r="Q40" i="32" l="1"/>
  <c r="Q67" i="32" s="1"/>
  <c r="Y65" i="32"/>
  <c r="Y66" i="32" s="1"/>
  <c r="AL65" i="32"/>
  <c r="AL66" i="32" s="1"/>
  <c r="Y39" i="32"/>
  <c r="AL67" i="32"/>
  <c r="AO67" i="32"/>
  <c r="Y35" i="32"/>
  <c r="Y40" i="32" s="1"/>
  <c r="Y67" i="32" s="1"/>
  <c r="Q31" i="34"/>
  <c r="J77" i="34" l="1"/>
  <c r="J74" i="34"/>
  <c r="J72" i="34"/>
  <c r="J69" i="34"/>
  <c r="Z59" i="34"/>
  <c r="Z58" i="34"/>
  <c r="Z57" i="34"/>
  <c r="Z56" i="34"/>
  <c r="Z55" i="34"/>
  <c r="Z53" i="34"/>
  <c r="Z52" i="34"/>
  <c r="AG50" i="34"/>
  <c r="AF50" i="34"/>
  <c r="AE50" i="34"/>
  <c r="AD50" i="34"/>
  <c r="AC50" i="34"/>
  <c r="AA50" i="34"/>
  <c r="AO49" i="34"/>
  <c r="AO50" i="34" s="1"/>
  <c r="AN49" i="34"/>
  <c r="AN50" i="34" s="1"/>
  <c r="AM49" i="34"/>
  <c r="AM50" i="34" s="1"/>
  <c r="AK50" i="34"/>
  <c r="AJ50" i="34"/>
  <c r="AI50" i="34"/>
  <c r="X50" i="34"/>
  <c r="W50" i="34"/>
  <c r="V50" i="34"/>
  <c r="U50" i="34"/>
  <c r="T50" i="34"/>
  <c r="S50" i="34"/>
  <c r="R50" i="34"/>
  <c r="O50" i="34"/>
  <c r="AL48" i="34"/>
  <c r="Q48" i="34"/>
  <c r="Y48" i="34" s="1"/>
  <c r="AL47" i="34"/>
  <c r="AL49" i="34" s="1"/>
  <c r="AL50" i="34" s="1"/>
  <c r="AH47" i="34"/>
  <c r="AH49" i="34" s="1"/>
  <c r="P47" i="34"/>
  <c r="Y47" i="34" s="1"/>
  <c r="AL45" i="34"/>
  <c r="P45" i="34"/>
  <c r="P49" i="34" s="1"/>
  <c r="AC39" i="34"/>
  <c r="AA39" i="34"/>
  <c r="AA51" i="34" s="1"/>
  <c r="Z39" i="34"/>
  <c r="Z51" i="34" s="1"/>
  <c r="AO38" i="34"/>
  <c r="AN38" i="34"/>
  <c r="AM38" i="34"/>
  <c r="AK38" i="34"/>
  <c r="AJ38" i="34"/>
  <c r="AI38" i="34"/>
  <c r="X38" i="34"/>
  <c r="W38" i="34"/>
  <c r="V38" i="34"/>
  <c r="U38" i="34"/>
  <c r="T38" i="34"/>
  <c r="S38" i="34"/>
  <c r="R38" i="34"/>
  <c r="O38" i="34"/>
  <c r="AL37" i="34"/>
  <c r="AH37" i="34"/>
  <c r="Y37" i="34"/>
  <c r="AL36" i="34"/>
  <c r="AH36" i="34"/>
  <c r="P36" i="34"/>
  <c r="Y36" i="34" s="1"/>
  <c r="AL35" i="34"/>
  <c r="AH35" i="34"/>
  <c r="Q35" i="34"/>
  <c r="P35" i="34"/>
  <c r="AL34" i="34"/>
  <c r="AH34" i="34"/>
  <c r="Q34" i="34"/>
  <c r="Q38" i="34" s="1"/>
  <c r="P34" i="34"/>
  <c r="AO32" i="34"/>
  <c r="AN32" i="34"/>
  <c r="AM32" i="34"/>
  <c r="AK32" i="34"/>
  <c r="AJ32" i="34"/>
  <c r="AI32" i="34"/>
  <c r="X32" i="34"/>
  <c r="W32" i="34"/>
  <c r="V32" i="34"/>
  <c r="U32" i="34"/>
  <c r="T32" i="34"/>
  <c r="S32" i="34"/>
  <c r="R32" i="34"/>
  <c r="O32" i="34"/>
  <c r="AL31" i="34"/>
  <c r="AL32" i="34" s="1"/>
  <c r="AH31" i="34"/>
  <c r="AH32" i="34" s="1"/>
  <c r="Q32" i="34"/>
  <c r="Y32" i="34"/>
  <c r="AO28" i="34"/>
  <c r="AN28" i="34"/>
  <c r="AM28" i="34"/>
  <c r="AK28" i="34"/>
  <c r="AJ28" i="34"/>
  <c r="AI28" i="34"/>
  <c r="AG28" i="34"/>
  <c r="AG39" i="34" s="1"/>
  <c r="AF28" i="34"/>
  <c r="AF39" i="34" s="1"/>
  <c r="AE28" i="34"/>
  <c r="AE39" i="34" s="1"/>
  <c r="AE51" i="34" s="1"/>
  <c r="AD28" i="34"/>
  <c r="AD39" i="34" s="1"/>
  <c r="X28" i="34"/>
  <c r="V28" i="34"/>
  <c r="T28" i="34"/>
  <c r="R28" i="34"/>
  <c r="O28" i="34"/>
  <c r="AL26" i="34"/>
  <c r="AH26" i="34"/>
  <c r="U26" i="34"/>
  <c r="S26" i="34"/>
  <c r="Q26" i="34"/>
  <c r="P26" i="34"/>
  <c r="AL25" i="34"/>
  <c r="AH25" i="34"/>
  <c r="U25" i="34"/>
  <c r="S25" i="34"/>
  <c r="Q25" i="34"/>
  <c r="P25" i="34"/>
  <c r="AH24" i="34"/>
  <c r="W24" i="34"/>
  <c r="W28" i="34" s="1"/>
  <c r="U24" i="34"/>
  <c r="S24" i="34"/>
  <c r="S28" i="34" s="1"/>
  <c r="Q24" i="34"/>
  <c r="P24" i="34"/>
  <c r="AH23" i="34"/>
  <c r="Q23" i="34"/>
  <c r="P23" i="34"/>
  <c r="Z74" i="33"/>
  <c r="Z73" i="33"/>
  <c r="Z72" i="33"/>
  <c r="Z71" i="33"/>
  <c r="Z69" i="33"/>
  <c r="Z68" i="33"/>
  <c r="AK66" i="33"/>
  <c r="AJ66" i="33"/>
  <c r="AI66" i="33"/>
  <c r="AH66" i="33"/>
  <c r="AG66" i="33"/>
  <c r="AF66" i="33"/>
  <c r="AE66" i="33"/>
  <c r="AD66" i="33"/>
  <c r="AC66" i="33"/>
  <c r="AB66" i="33"/>
  <c r="AA66" i="33"/>
  <c r="Z66" i="33"/>
  <c r="X65" i="33"/>
  <c r="X66" i="33" s="1"/>
  <c r="W65" i="33"/>
  <c r="W66" i="33" s="1"/>
  <c r="V65" i="33"/>
  <c r="V66" i="33" s="1"/>
  <c r="U65" i="33"/>
  <c r="U66" i="33" s="1"/>
  <c r="T65" i="33"/>
  <c r="T66" i="33" s="1"/>
  <c r="S65" i="33"/>
  <c r="S66" i="33" s="1"/>
  <c r="R65" i="33"/>
  <c r="R66" i="33" s="1"/>
  <c r="O65" i="33"/>
  <c r="O66" i="33" s="1"/>
  <c r="AO64" i="33"/>
  <c r="AN64" i="33"/>
  <c r="AM64" i="33"/>
  <c r="Q64" i="33"/>
  <c r="P64" i="33"/>
  <c r="AO63" i="33"/>
  <c r="AN63" i="33"/>
  <c r="AM63" i="33"/>
  <c r="Q63" i="33"/>
  <c r="P63" i="33"/>
  <c r="AO62" i="33"/>
  <c r="AN62" i="33"/>
  <c r="AM62" i="33"/>
  <c r="AL62" i="33" s="1"/>
  <c r="Q62" i="33"/>
  <c r="P62" i="33"/>
  <c r="AO61" i="33"/>
  <c r="AN61" i="33"/>
  <c r="AM61" i="33"/>
  <c r="Q61" i="33"/>
  <c r="P61" i="33"/>
  <c r="Y61" i="33" s="1"/>
  <c r="AO60" i="33"/>
  <c r="AN60" i="33"/>
  <c r="AM60" i="33"/>
  <c r="Q60" i="33"/>
  <c r="P60" i="33"/>
  <c r="AO59" i="33"/>
  <c r="AN59" i="33"/>
  <c r="AM59" i="33"/>
  <c r="AL59" i="33" s="1"/>
  <c r="Q59" i="33"/>
  <c r="P59" i="33"/>
  <c r="Y59" i="33" s="1"/>
  <c r="AO58" i="33"/>
  <c r="AN58" i="33"/>
  <c r="AL58" i="33" s="1"/>
  <c r="AM58" i="33"/>
  <c r="Q58" i="33"/>
  <c r="P58" i="33"/>
  <c r="AO57" i="33"/>
  <c r="AN57" i="33"/>
  <c r="AM57" i="33"/>
  <c r="Q57" i="33"/>
  <c r="P57" i="33"/>
  <c r="Y57" i="33" s="1"/>
  <c r="AO56" i="33"/>
  <c r="AN56" i="33"/>
  <c r="AL56" i="33" s="1"/>
  <c r="AM56" i="33"/>
  <c r="Q56" i="33"/>
  <c r="Y56" i="33" s="1"/>
  <c r="P56" i="33"/>
  <c r="AO55" i="33"/>
  <c r="AN55" i="33"/>
  <c r="AM55" i="33"/>
  <c r="Q55" i="33"/>
  <c r="P55" i="33"/>
  <c r="AO54" i="33"/>
  <c r="AN54" i="33"/>
  <c r="AL54" i="33" s="1"/>
  <c r="AM54" i="33"/>
  <c r="Q54" i="33"/>
  <c r="P54" i="33"/>
  <c r="AO53" i="33"/>
  <c r="AN53" i="33"/>
  <c r="AM53" i="33"/>
  <c r="AL53" i="33" s="1"/>
  <c r="Q53" i="33"/>
  <c r="P53" i="33"/>
  <c r="Y53" i="33" s="1"/>
  <c r="AO52" i="33"/>
  <c r="AN52" i="33"/>
  <c r="AL52" i="33" s="1"/>
  <c r="AM52" i="33"/>
  <c r="Q52" i="33"/>
  <c r="P52" i="33"/>
  <c r="AO51" i="33"/>
  <c r="AN51" i="33"/>
  <c r="AM51" i="33"/>
  <c r="Q51" i="33"/>
  <c r="P51" i="33"/>
  <c r="Y51" i="33" s="1"/>
  <c r="AO50" i="33"/>
  <c r="AN50" i="33"/>
  <c r="AM50" i="33"/>
  <c r="AL50" i="33"/>
  <c r="Q50" i="33"/>
  <c r="P50" i="33"/>
  <c r="AO49" i="33"/>
  <c r="AN49" i="33"/>
  <c r="AM49" i="33"/>
  <c r="Q49" i="33"/>
  <c r="P49" i="33"/>
  <c r="AO48" i="33"/>
  <c r="AN48" i="33"/>
  <c r="AM48" i="33"/>
  <c r="Q48" i="33"/>
  <c r="P48" i="33"/>
  <c r="AO47" i="33"/>
  <c r="AN47" i="33"/>
  <c r="AM47" i="33"/>
  <c r="Q47" i="33"/>
  <c r="P47" i="33"/>
  <c r="AO46" i="33"/>
  <c r="AN46" i="33"/>
  <c r="AM46" i="33"/>
  <c r="Q46" i="33"/>
  <c r="P46" i="33"/>
  <c r="AL45" i="33"/>
  <c r="Q45" i="33"/>
  <c r="P45" i="33"/>
  <c r="AC40" i="33"/>
  <c r="AB40" i="33"/>
  <c r="AA40" i="33"/>
  <c r="AA67" i="33" s="1"/>
  <c r="Z40" i="33"/>
  <c r="Z67" i="33" s="1"/>
  <c r="AO39" i="33"/>
  <c r="AN39" i="33"/>
  <c r="AM39" i="33"/>
  <c r="AM40" i="33" s="1"/>
  <c r="AK39" i="33"/>
  <c r="AJ39" i="33"/>
  <c r="AI39" i="33"/>
  <c r="W39" i="33"/>
  <c r="V39" i="33"/>
  <c r="U39" i="33"/>
  <c r="T39" i="33"/>
  <c r="S39" i="33"/>
  <c r="R39" i="33"/>
  <c r="O39" i="33"/>
  <c r="AL38" i="33"/>
  <c r="AH38" i="33"/>
  <c r="Q38" i="33"/>
  <c r="P38" i="33"/>
  <c r="AL37" i="33"/>
  <c r="AL39" i="33" s="1"/>
  <c r="AH37" i="33"/>
  <c r="AH39" i="33" s="1"/>
  <c r="Q37" i="33"/>
  <c r="P37" i="33"/>
  <c r="AO35" i="33"/>
  <c r="AN35" i="33"/>
  <c r="AM35" i="33"/>
  <c r="AK35" i="33"/>
  <c r="AJ35" i="33"/>
  <c r="AI35" i="33"/>
  <c r="X35" i="33"/>
  <c r="W35" i="33"/>
  <c r="V35" i="33"/>
  <c r="U35" i="33"/>
  <c r="S35" i="33"/>
  <c r="R35" i="33"/>
  <c r="O35" i="33"/>
  <c r="AL34" i="33"/>
  <c r="Q34" i="33"/>
  <c r="Y34" i="33" s="1"/>
  <c r="AL33" i="33"/>
  <c r="AH33" i="33"/>
  <c r="Y33" i="33"/>
  <c r="AL32" i="33"/>
  <c r="AH32" i="33"/>
  <c r="Y32" i="33"/>
  <c r="AL31" i="33"/>
  <c r="AH31" i="33"/>
  <c r="Q31" i="33"/>
  <c r="Y31" i="33" s="1"/>
  <c r="AL30" i="33"/>
  <c r="AH30" i="33"/>
  <c r="Q30" i="33"/>
  <c r="P35" i="33"/>
  <c r="AO28" i="33"/>
  <c r="AN28" i="33"/>
  <c r="AM28" i="33"/>
  <c r="AK28" i="33"/>
  <c r="AJ28" i="33"/>
  <c r="AI28" i="33"/>
  <c r="AG28" i="33"/>
  <c r="AG40" i="33" s="1"/>
  <c r="AF28" i="33"/>
  <c r="AF40" i="33" s="1"/>
  <c r="AF67" i="33" s="1"/>
  <c r="AE28" i="33"/>
  <c r="AE40" i="33" s="1"/>
  <c r="AD28" i="33"/>
  <c r="AD40" i="33" s="1"/>
  <c r="X28" i="33"/>
  <c r="V28" i="33"/>
  <c r="T28" i="33"/>
  <c r="T40" i="33" s="1"/>
  <c r="R28" i="33"/>
  <c r="O28" i="33"/>
  <c r="AL27" i="33"/>
  <c r="AH27" i="33"/>
  <c r="U27" i="33"/>
  <c r="S27" i="33"/>
  <c r="Q27" i="33"/>
  <c r="P27" i="33"/>
  <c r="AL26" i="33"/>
  <c r="AH26" i="33"/>
  <c r="U26" i="33"/>
  <c r="S26" i="33"/>
  <c r="Q26" i="33"/>
  <c r="P26" i="33"/>
  <c r="AL25" i="33"/>
  <c r="AH25" i="33"/>
  <c r="U25" i="33"/>
  <c r="S25" i="33"/>
  <c r="Q25" i="33"/>
  <c r="P25" i="33"/>
  <c r="AH24" i="33"/>
  <c r="P24" i="33"/>
  <c r="AH23" i="33"/>
  <c r="AH28" i="33" s="1"/>
  <c r="W23" i="33"/>
  <c r="W28" i="33" s="1"/>
  <c r="U23" i="33"/>
  <c r="S23" i="33"/>
  <c r="S28" i="33" s="1"/>
  <c r="P23" i="33"/>
  <c r="P28" i="33" s="1"/>
  <c r="J46" i="31"/>
  <c r="Y25" i="33" l="1"/>
  <c r="Y27" i="33"/>
  <c r="AE67" i="33"/>
  <c r="AG67" i="33"/>
  <c r="P65" i="33"/>
  <c r="P66" i="33" s="1"/>
  <c r="Y47" i="33"/>
  <c r="Y49" i="33"/>
  <c r="Y63" i="33"/>
  <c r="AL64" i="33"/>
  <c r="AF51" i="34"/>
  <c r="Y34" i="34"/>
  <c r="Y38" i="34" s="1"/>
  <c r="Y35" i="34"/>
  <c r="P28" i="34"/>
  <c r="AH38" i="34"/>
  <c r="AG51" i="34"/>
  <c r="AH28" i="34"/>
  <c r="AL28" i="34"/>
  <c r="U28" i="34"/>
  <c r="Y23" i="33"/>
  <c r="Q28" i="33"/>
  <c r="AL28" i="33"/>
  <c r="Q35" i="33"/>
  <c r="AL35" i="33"/>
  <c r="AL40" i="33" s="1"/>
  <c r="AN40" i="33"/>
  <c r="Y37" i="33"/>
  <c r="Y38" i="33"/>
  <c r="W40" i="33"/>
  <c r="W67" i="33" s="1"/>
  <c r="AO40" i="33"/>
  <c r="AL48" i="33"/>
  <c r="AL49" i="33"/>
  <c r="Y50" i="33"/>
  <c r="Y52" i="33"/>
  <c r="Y54" i="33"/>
  <c r="Y55" i="33"/>
  <c r="AL60" i="33"/>
  <c r="AL61" i="33"/>
  <c r="Y62" i="33"/>
  <c r="Y64" i="33"/>
  <c r="AC67" i="33"/>
  <c r="AM39" i="34"/>
  <c r="AM51" i="34" s="1"/>
  <c r="U28" i="33"/>
  <c r="Q39" i="33"/>
  <c r="AI40" i="33"/>
  <c r="AI67" i="33" s="1"/>
  <c r="AL51" i="33"/>
  <c r="AL57" i="33"/>
  <c r="AL63" i="33"/>
  <c r="AD67" i="33"/>
  <c r="AN39" i="34"/>
  <c r="AN51" i="34" s="1"/>
  <c r="AC51" i="34"/>
  <c r="Y60" i="33"/>
  <c r="Y58" i="33"/>
  <c r="AO65" i="33"/>
  <c r="AO66" i="33" s="1"/>
  <c r="AO67" i="33" s="1"/>
  <c r="AL55" i="33"/>
  <c r="Y48" i="33"/>
  <c r="Q65" i="33"/>
  <c r="Q66" i="33" s="1"/>
  <c r="AL46" i="33"/>
  <c r="AM65" i="33"/>
  <c r="AM66" i="33" s="1"/>
  <c r="AM67" i="33" s="1"/>
  <c r="Y46" i="33"/>
  <c r="O40" i="33"/>
  <c r="AK40" i="33"/>
  <c r="AK67" i="33" s="1"/>
  <c r="R40" i="33"/>
  <c r="R67" i="33" s="1"/>
  <c r="AB67" i="33"/>
  <c r="AJ40" i="33"/>
  <c r="AJ67" i="33" s="1"/>
  <c r="AH35" i="33"/>
  <c r="AH40" i="33" s="1"/>
  <c r="AH67" i="33" s="1"/>
  <c r="V40" i="33"/>
  <c r="J78" i="34"/>
  <c r="AH50" i="34"/>
  <c r="Y26" i="34"/>
  <c r="AL38" i="34"/>
  <c r="AL39" i="34" s="1"/>
  <c r="AL51" i="34" s="1"/>
  <c r="Y24" i="34"/>
  <c r="T39" i="34"/>
  <c r="T51" i="34" s="1"/>
  <c r="Q28" i="34"/>
  <c r="Q39" i="34" s="1"/>
  <c r="Y25" i="34"/>
  <c r="P50" i="34"/>
  <c r="Y45" i="34"/>
  <c r="Y49" i="34" s="1"/>
  <c r="AB51" i="34"/>
  <c r="AJ39" i="34"/>
  <c r="AJ51" i="34" s="1"/>
  <c r="R39" i="34"/>
  <c r="R51" i="34" s="1"/>
  <c r="V39" i="34"/>
  <c r="AO39" i="34"/>
  <c r="AO51" i="34" s="1"/>
  <c r="AK39" i="34"/>
  <c r="AK51" i="34" s="1"/>
  <c r="S39" i="34"/>
  <c r="S51" i="34" s="1"/>
  <c r="X39" i="34"/>
  <c r="X51" i="34" s="1"/>
  <c r="O39" i="34"/>
  <c r="O51" i="34" s="1"/>
  <c r="AI39" i="34"/>
  <c r="AI51" i="34" s="1"/>
  <c r="AH39" i="34"/>
  <c r="V51" i="34"/>
  <c r="W39" i="34"/>
  <c r="W51" i="34" s="1"/>
  <c r="U39" i="34"/>
  <c r="U51" i="34" s="1"/>
  <c r="AD51" i="34"/>
  <c r="Q50" i="34"/>
  <c r="P32" i="34"/>
  <c r="P38" i="34"/>
  <c r="Y23" i="34"/>
  <c r="O67" i="33"/>
  <c r="S40" i="33"/>
  <c r="S67" i="33" s="1"/>
  <c r="U40" i="33"/>
  <c r="U67" i="33" s="1"/>
  <c r="T67" i="33"/>
  <c r="V67" i="33"/>
  <c r="Y45" i="33"/>
  <c r="AL47" i="33"/>
  <c r="AL65" i="33" s="1"/>
  <c r="AL66" i="33" s="1"/>
  <c r="P39" i="33"/>
  <c r="P40" i="33" s="1"/>
  <c r="Y30" i="33"/>
  <c r="Y35" i="33" s="1"/>
  <c r="Y26" i="33"/>
  <c r="AN65" i="33"/>
  <c r="AN66" i="33" s="1"/>
  <c r="AN67" i="33" s="1"/>
  <c r="Y28" i="33" l="1"/>
  <c r="Y40" i="33" s="1"/>
  <c r="Y67" i="33" s="1"/>
  <c r="P67" i="33"/>
  <c r="Y65" i="33"/>
  <c r="Y66" i="33" s="1"/>
  <c r="Q40" i="33"/>
  <c r="AL67" i="33"/>
  <c r="Y39" i="33"/>
  <c r="AH51" i="34"/>
  <c r="Y28" i="34"/>
  <c r="Y39" i="34" s="1"/>
  <c r="Q67" i="33"/>
  <c r="Y50" i="34"/>
  <c r="P39" i="34"/>
  <c r="P51" i="34" s="1"/>
  <c r="Q51" i="34"/>
  <c r="Y51" i="34" l="1"/>
</calcChain>
</file>

<file path=xl/sharedStrings.xml><?xml version="1.0" encoding="utf-8"?>
<sst xmlns="http://schemas.openxmlformats.org/spreadsheetml/2006/main" count="790" uniqueCount="224">
  <si>
    <t>РОБОЧИЙ   НАВЧАЛЬНИЙ   ПЛАН</t>
  </si>
  <si>
    <t>-</t>
  </si>
  <si>
    <t>Форма навчання</t>
  </si>
  <si>
    <t>Термін навчання</t>
  </si>
  <si>
    <t>Кваліфікація</t>
  </si>
  <si>
    <t>Випускова кафедра</t>
  </si>
  <si>
    <t>Аудиторні години</t>
  </si>
  <si>
    <t>Самостійна робота студентів</t>
  </si>
  <si>
    <t>Контрольні заходи
та їх розподіл за семестрами</t>
  </si>
  <si>
    <t>Кредитів</t>
  </si>
  <si>
    <t>Годин</t>
  </si>
  <si>
    <t>Всього</t>
  </si>
  <si>
    <t>в тому числі</t>
  </si>
  <si>
    <t>Екзамени</t>
  </si>
  <si>
    <t>Заліки</t>
  </si>
  <si>
    <t>Курсові проекти</t>
  </si>
  <si>
    <t>Курсові  роботи</t>
  </si>
  <si>
    <t>ДКР</t>
  </si>
  <si>
    <t>Реферати</t>
  </si>
  <si>
    <t>Лекції</t>
  </si>
  <si>
    <t>у тому числі</t>
  </si>
  <si>
    <t xml:space="preserve">Практичні </t>
  </si>
  <si>
    <t>Кількість</t>
  </si>
  <si>
    <t>Екзаменів</t>
  </si>
  <si>
    <t>Заліків</t>
  </si>
  <si>
    <t>СКОРОЧЕННЯ:</t>
  </si>
  <si>
    <t>Курсових  проектів</t>
  </si>
  <si>
    <t>Курсових робіт</t>
  </si>
  <si>
    <t>Рефератів</t>
  </si>
  <si>
    <t>18 тижнів</t>
  </si>
  <si>
    <t>Індивідуальні заняття</t>
  </si>
  <si>
    <t>Англійської мови технічного спрямування №2</t>
  </si>
  <si>
    <t>Освітній ступінь</t>
  </si>
  <si>
    <t>1</t>
  </si>
  <si>
    <t>Вид практики</t>
  </si>
  <si>
    <t>Термін проведення</t>
  </si>
  <si>
    <t>Тривалість у тижнях</t>
  </si>
  <si>
    <t>Семестр</t>
  </si>
  <si>
    <t>Вид  роботи</t>
  </si>
  <si>
    <t>Кафедра</t>
  </si>
  <si>
    <t>Б</t>
  </si>
  <si>
    <t>К</t>
  </si>
  <si>
    <t>Керівництво</t>
  </si>
  <si>
    <t>Рецензування</t>
  </si>
  <si>
    <t>Всього  годин</t>
  </si>
  <si>
    <t>d - кількість членів ЕК з даної кафедри</t>
  </si>
  <si>
    <t>3 семестр</t>
  </si>
  <si>
    <t>4 семестр</t>
  </si>
  <si>
    <t>Конструювання машин</t>
  </si>
  <si>
    <t>1.1. Цикл загальної підготовки</t>
  </si>
  <si>
    <t>1.2. Цикл професійної підготовки</t>
  </si>
  <si>
    <t>Микола БОБИР</t>
  </si>
  <si>
    <t>1 семестр</t>
  </si>
  <si>
    <t>2 семестр</t>
  </si>
  <si>
    <t>Юрій ДАНИЛЬЧЕНКО</t>
  </si>
  <si>
    <t>Освітній компонент 2 з Ф-Каталогу</t>
  </si>
  <si>
    <t>Освітній компонент 3 з Ф-Каталогу</t>
  </si>
  <si>
    <t>Освітній компонент 4 з Ф-Каталогу</t>
  </si>
  <si>
    <t>Освітній компонент 5 з Ф-Каталогу</t>
  </si>
  <si>
    <t>11</t>
  </si>
  <si>
    <t>1. НОРМАТИВНІ освітні компоненти</t>
  </si>
  <si>
    <t>Разом нормативних ОК циклу професійної підготовки</t>
  </si>
  <si>
    <t>4</t>
  </si>
  <si>
    <t>МІНІСТЕРСТВО ОСВІТИ І НАУКИ УКРАЇНИ</t>
  </si>
  <si>
    <t>НАЦІОНАЛЬНИЙ ТЕХНІЧНИЙ УНІВЕРСИТЕТ УКРАЇНИ "КИЇВСЬКИЙ ПОЛІТЕХНІЧНИЙ ІНСТИТУ імені ІГОРЯ  СІКОРСЬКОГО"</t>
  </si>
  <si>
    <t>Механіко-</t>
  </si>
  <si>
    <t>на 2021 / 2022 навчальний рік</t>
  </si>
  <si>
    <t>Факультет (інститут)</t>
  </si>
  <si>
    <t>машинобудівний</t>
  </si>
  <si>
    <t>(прийому  студентів 2021 р.)</t>
  </si>
  <si>
    <t>інститут</t>
  </si>
  <si>
    <t xml:space="preserve">        ЗАТВЕРДЖУЮ</t>
  </si>
  <si>
    <t>Спеціальність (код і назва)</t>
  </si>
  <si>
    <t>131 -  Прикладна механіка</t>
  </si>
  <si>
    <t>очно (денна)</t>
  </si>
  <si>
    <t>Проректор  з навчальної роботи 
КПІ  ім. Ігоря Сікорського</t>
  </si>
  <si>
    <r>
      <t>За освітньо-професійною програмою магістерської підготовки  (спеціалізацією)</t>
    </r>
    <r>
      <rPr>
        <b/>
        <sz val="16"/>
        <rFont val="Arial"/>
        <family val="2"/>
      </rPr>
      <t xml:space="preserve">                            </t>
    </r>
  </si>
  <si>
    <t>1 рік 4 міс.</t>
  </si>
  <si>
    <t>магістр з прикладної механіки</t>
  </si>
  <si>
    <t xml:space="preserve">____________Анатолій МЕЛЬНИЧЕНКО                                       </t>
  </si>
  <si>
    <t>магістр</t>
  </si>
  <si>
    <r>
      <t xml:space="preserve">"_____"_________________ </t>
    </r>
    <r>
      <rPr>
        <b/>
        <sz val="14"/>
        <rFont val="Arial"/>
        <family val="2"/>
        <charset val="204"/>
      </rPr>
      <t>2021р.</t>
    </r>
  </si>
  <si>
    <t>№ п/п</t>
  </si>
  <si>
    <t xml:space="preserve">Освітні компоненти
(навчальні дисципліни, курсові проекти (роботи), практики, кваліфікаційна робота)
</t>
  </si>
  <si>
    <t>Назва кафедр</t>
  </si>
  <si>
    <t>Обсяг
дисципліни</t>
  </si>
  <si>
    <t>Розподіл аудиторних годин на тиждень за курсами і семестрами</t>
  </si>
  <si>
    <t>1 курс</t>
  </si>
  <si>
    <t>Модульн.(темат.), контр.
роботи</t>
  </si>
  <si>
    <t>РГР,РР,ГР</t>
  </si>
  <si>
    <t xml:space="preserve">Лекції  </t>
  </si>
  <si>
    <t>Прак-ні
(комп.
практ)</t>
  </si>
  <si>
    <t xml:space="preserve">Лабора-торні
</t>
  </si>
  <si>
    <t>18  тижнів</t>
  </si>
  <si>
    <t>за  НП</t>
  </si>
  <si>
    <t>з урахуван. 
Інд занять</t>
  </si>
  <si>
    <t>Лаб.раб.</t>
  </si>
  <si>
    <t>Інтелектуальна власність та патентознав-ство - 2. Патентознавство та набуття прав</t>
  </si>
  <si>
    <t>Основи інженерії та технології сталого розвитку суспільства</t>
  </si>
  <si>
    <t>Математичних методів системного аналізу</t>
  </si>
  <si>
    <t>Управління проектами в наукоємному
машинобудуванні</t>
  </si>
  <si>
    <t xml:space="preserve">Динаміки і міцності машин та опору матеріалів </t>
  </si>
  <si>
    <t xml:space="preserve">І.3.Дослідницький (науковий) компонент </t>
  </si>
  <si>
    <t>Наукова робота за темою магістерської дисертації-1. Основи наукових досліджень</t>
  </si>
  <si>
    <t>Наукова робота за темою магістерської дисертації-2. Науково-дослідна робота за темою магістерської дисертації</t>
  </si>
  <si>
    <t xml:space="preserve">ВСЬОГО  нормативних : </t>
  </si>
  <si>
    <t>2.ВИБІРКОВІ  освітні компоненти</t>
  </si>
  <si>
    <t>2.1.  Цикл професійної підготовки ( Вибіркові освітні комоненти з факультетського/ кафедрального Каталогів)</t>
  </si>
  <si>
    <t>Освітній компонент 1 з Ф-Каталогу</t>
  </si>
  <si>
    <t>Разом вибіркових ОК циклу професійної підготовки:.</t>
  </si>
  <si>
    <t>ВСЬОГО  ВИБІРКОВИХ :</t>
  </si>
  <si>
    <t>Загальна кількість :</t>
  </si>
  <si>
    <t>Модульн. (темат.), контр. робіт</t>
  </si>
  <si>
    <t>РГР - розрахунково-графічна робота;</t>
  </si>
  <si>
    <t>РР - розрахункова робота;</t>
  </si>
  <si>
    <t>ГР - графічна робота;</t>
  </si>
  <si>
    <t>ДКР - домашня контрольна робота (виконується під час СРС)</t>
  </si>
  <si>
    <t>№</t>
  </si>
  <si>
    <t xml:space="preserve">Випускна атестація </t>
  </si>
  <si>
    <t xml:space="preserve">        РОЗПОДІЛ   ГОДИН ПО ПІДГОТОВЦІ ТА ЗАХИСТУ МАГІСТЕРСЬКОЇ ДИСЕРТАЦІЇ                                                                                              РОЗПОДІЛ  ГОДИН З  (КОМПЛЕКСНОГО) ВИПУСКНОГО  ЕКЗАМЕНУ</t>
  </si>
  <si>
    <t>Норма в годинах
на 1 студента</t>
  </si>
  <si>
    <t>Кількість
студентів</t>
  </si>
  <si>
    <t>Всього
годин</t>
  </si>
  <si>
    <t>Вид роботи</t>
  </si>
  <si>
    <t>Норма в годинах</t>
  </si>
  <si>
    <t>К-ть
дисциплін</t>
  </si>
  <si>
    <t>Кількість
груп</t>
  </si>
  <si>
    <t>Консультування
дисциплін, що
внесені в 
екзамен</t>
  </si>
  <si>
    <t>2 х Г</t>
  </si>
  <si>
    <t>Консультування</t>
  </si>
  <si>
    <t>усний 
екзамен</t>
  </si>
  <si>
    <t>0,5 хd  на  1 студ.</t>
  </si>
  <si>
    <t>письмовий 
екзамен</t>
  </si>
  <si>
    <t>4 х d х Г +0,5  на 1 студ.</t>
  </si>
  <si>
    <t>ЕК    (0,5 х d)</t>
  </si>
  <si>
    <t>0,5 х d</t>
  </si>
  <si>
    <t>40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</si>
  <si>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</t>
  </si>
  <si>
    <t>Г - кількість академічних груп бюджетних або контрактних</t>
  </si>
  <si>
    <t>Завідувач кафедри</t>
  </si>
  <si>
    <t xml:space="preserve"> Директор інституту (декан факультету)</t>
  </si>
  <si>
    <t>(підпис)</t>
  </si>
  <si>
    <t>(П.І.Б.)</t>
  </si>
  <si>
    <t>(прийому  студентів 2020 р.)</t>
  </si>
  <si>
    <t xml:space="preserve">    Проректор  з навчальної роботи КПІ 
             ім. Ігоря Сікорського</t>
  </si>
  <si>
    <t xml:space="preserve">за освітньо-професійною програмою магістерської підготовки  ( спеціалізацією)             </t>
  </si>
  <si>
    <t xml:space="preserve">__________________Анатолій МЕЛЬНИЧЕНКО                                       </t>
  </si>
  <si>
    <t>Обсяг
дисцип-ліни</t>
  </si>
  <si>
    <t>Розподіл аудиторних годин на тиждень за
курсами і семестрами</t>
  </si>
  <si>
    <t>2 курс</t>
  </si>
  <si>
    <t>Разом нормативних ОК циклу професійної підготовки  :</t>
  </si>
  <si>
    <t>ВСЬОГО  нормативних :</t>
  </si>
  <si>
    <t>Закальна кількість :</t>
  </si>
  <si>
    <t>Захист магістерської дисертації</t>
  </si>
  <si>
    <t xml:space="preserve">        РОЗПОДІЛ   ГОДИН ПО ПІДГОТОВЦІ ТА ЗАХИСТУ МАГІСТЕРСЬКОЇ ДИСЕРТАЦІЇ            </t>
  </si>
  <si>
    <t>2</t>
  </si>
  <si>
    <t>Технології машинобудування</t>
  </si>
  <si>
    <t>0,5 х d = 2</t>
  </si>
  <si>
    <t>ПРИМІТКА: складається на кожний навчальний рік окремо відповідно до навчального плану.</t>
  </si>
  <si>
    <t>1 рік 9 міс.</t>
  </si>
  <si>
    <t xml:space="preserve">          ЗАТВЕРДЖУЮ</t>
  </si>
  <si>
    <t>магістр з пракладної механіки</t>
  </si>
  <si>
    <t>Математичне моделювання систем і процесів</t>
  </si>
  <si>
    <t>Сучасні методи проектування</t>
  </si>
  <si>
    <t>Науково-дослідна практика</t>
  </si>
  <si>
    <t>Наукова робота за темою магістерської дисертації - 3.
Науково-дослідна робота за темою магістерської дисертації</t>
  </si>
  <si>
    <t>Робота над магістерською дисертацією</t>
  </si>
  <si>
    <t>Освітній компонент 6 з Ф-каталогу</t>
  </si>
  <si>
    <t>Освітній компонент 7 з Ф-каталогу</t>
  </si>
  <si>
    <r>
      <t>за освітньо-науковою програмою магістерської підготовки  ( спеціалізацією)</t>
    </r>
    <r>
      <rPr>
        <b/>
        <sz val="14"/>
        <rFont val="Arial"/>
        <family val="2"/>
      </rPr>
      <t xml:space="preserve">                            </t>
    </r>
  </si>
  <si>
    <t>Технології комп'ютерного конструювання верстатів, роботів та машин</t>
  </si>
  <si>
    <t xml:space="preserve">МВ-11мн ( 2 + 0) </t>
  </si>
  <si>
    <t>МВ-11мп ( 20 + 0)</t>
  </si>
  <si>
    <t>МВ - 01мн (1 + 0)</t>
  </si>
  <si>
    <t>Моделювання технологічного обладнання з паралельною кінематикою</t>
  </si>
  <si>
    <t>Основи проектування елементів і деталей машин із композитів і пластичних мас</t>
  </si>
  <si>
    <r>
      <t>За освітньо-науковою програмою магістерської підготовки  (спеціалізацією)</t>
    </r>
    <r>
      <rPr>
        <b/>
        <sz val="16"/>
        <rFont val="Arial"/>
        <family val="2"/>
      </rPr>
      <t xml:space="preserve">                            </t>
    </r>
  </si>
  <si>
    <t>Наукові дослідження складних технічних систем</t>
  </si>
  <si>
    <t>Курсовий проект з наукових досліджень складних технічних систем</t>
  </si>
  <si>
    <t xml:space="preserve">Динаміка верстатів, роботів та машин, їх випробування та дослідження </t>
  </si>
  <si>
    <t>Проектування оснащення верстатів, роботів та машин</t>
  </si>
  <si>
    <t>Процеси та обладнання фізико-хімічних методів обробки матеріалів</t>
  </si>
  <si>
    <t>Інноваційне конструювання обробного обладнання та спеціалізованих роботів</t>
  </si>
  <si>
    <t>Цільові пристрої та системи маніпулювання технологічними об'єктами</t>
  </si>
  <si>
    <t xml:space="preserve">Точність верстатів </t>
  </si>
  <si>
    <t>Інноваційні методи забезпечення показників працездатності верстатів, роботів та машин</t>
  </si>
  <si>
    <t>Статистична динаміка машин</t>
  </si>
  <si>
    <t>Нові технології в машинобудуванні</t>
  </si>
  <si>
    <t xml:space="preserve">Дослідження та використання аддитивних процесів у машинобудуванні </t>
  </si>
  <si>
    <t xml:space="preserve">Принципи створення обладнання для аддитивних процесів </t>
  </si>
  <si>
    <t>Використання засобів 3D друку для виробництва елементів і конструкцій</t>
  </si>
  <si>
    <t>Системи керування верстатів, роботів та машин</t>
  </si>
  <si>
    <t xml:space="preserve">Способи програмування для управління верстатами з ЧПК </t>
  </si>
  <si>
    <t>Діагностування технологічного обладнання</t>
  </si>
  <si>
    <t>Проектні  розрахунки систем гідропневмоприводів</t>
  </si>
  <si>
    <t>МВ - 01мп ( 5 + 4)</t>
  </si>
  <si>
    <t>10</t>
  </si>
  <si>
    <t xml:space="preserve">ВСЬОГО  </t>
  </si>
  <si>
    <t>20.12 - 31.12.2021</t>
  </si>
  <si>
    <t>32</t>
  </si>
  <si>
    <t>20</t>
  </si>
  <si>
    <t>200</t>
  </si>
  <si>
    <t>Освітні компоненти
(навчальні дисципліни, курсові проекти (роботи), практики, кваліфікаційна робота)</t>
  </si>
  <si>
    <t>К-ть. здоб
які вибр.
дисципл.</t>
  </si>
  <si>
    <t>Курсова робота з систем комп’ютерного проектування та дослідження верстатів, роботів та машин</t>
  </si>
  <si>
    <t>Системи комп’ютерного проектування та дослідження верстатів, роботів та машин</t>
  </si>
  <si>
    <t>31.01 - 06.03.2022</t>
  </si>
  <si>
    <t>16.05 - 31.05.2022</t>
  </si>
  <si>
    <t xml:space="preserve">Інтелектуальна власність та патентознав-ство - 1. Право інтелектуальної власності </t>
  </si>
  <si>
    <t xml:space="preserve">Практичний курс іншомовного ділового спілкування 
</t>
  </si>
  <si>
    <t>Педагогіка вищої школи</t>
  </si>
  <si>
    <t>Практикум з іншомовного наукового 
спілкування-2. Іноземна мова для науковців</t>
  </si>
  <si>
    <t>Інтелектуальної власності  та приватного права</t>
  </si>
  <si>
    <t>Інтелектуальної  власності та приватного права</t>
  </si>
  <si>
    <t>Психології і педагогіки</t>
  </si>
  <si>
    <t xml:space="preserve">Практичний курс іншомовного наукового спілкування-1. Практичний курс іноземної мови для наукового спілкування-1
</t>
  </si>
  <si>
    <t>Гідропневмопривід верстатів, роботів та машин</t>
  </si>
  <si>
    <t xml:space="preserve">Конструювання і моделювання систем гідропневмоприводів </t>
  </si>
  <si>
    <t>Інтелектуальна власність та патентознавство - 2. Патентознавство та набуття прав</t>
  </si>
  <si>
    <t xml:space="preserve">Інтелектуальна власність та патентознавство - 1. Право інтелектуальної власності </t>
  </si>
  <si>
    <t>Практика</t>
  </si>
  <si>
    <t>01.09 - 26.10.2021</t>
  </si>
  <si>
    <r>
      <t xml:space="preserve">Ухвалено на засіданні Вченої ради  інституту (факультету), ПРОТОКОЛ </t>
    </r>
    <r>
      <rPr>
        <b/>
        <i/>
        <sz val="15"/>
        <rFont val="Arial"/>
        <family val="2"/>
        <charset val="204"/>
      </rPr>
      <t>№7 від 29.03.2021 р.</t>
    </r>
  </si>
  <si>
    <t>Ухвалено на засіданні Вченої ради  інституту (факультету), ПРОТОКОЛ №7 від 29.03.2021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</si>
</sst>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5" x14ac:knownFonts="1">
    <font>
      <sz val="10"/>
      <name val="Arial Cyr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20"/>
      <name val="Arial"/>
      <family val="2"/>
    </font>
    <font>
      <b/>
      <sz val="16"/>
      <name val="Arial"/>
      <family val="2"/>
      <charset val="204"/>
    </font>
    <font>
      <b/>
      <sz val="16"/>
      <name val="Arial"/>
      <family val="2"/>
    </font>
    <font>
      <b/>
      <sz val="22"/>
      <name val="Arial"/>
      <family val="2"/>
      <charset val="204"/>
    </font>
    <font>
      <sz val="20"/>
      <name val="Arial"/>
      <family val="2"/>
      <charset val="204"/>
    </font>
    <font>
      <b/>
      <sz val="18"/>
      <name val="Arial"/>
      <family val="2"/>
    </font>
    <font>
      <b/>
      <sz val="18"/>
      <name val="Arial Cyr"/>
      <charset val="204"/>
    </font>
    <font>
      <b/>
      <sz val="18"/>
      <name val="Arial"/>
      <family val="2"/>
      <charset val="204"/>
    </font>
    <font>
      <sz val="16"/>
      <name val="Arial Cyr"/>
      <charset val="204"/>
    </font>
    <font>
      <sz val="12"/>
      <name val="Arial"/>
      <family val="2"/>
    </font>
    <font>
      <sz val="16"/>
      <name val="Arial"/>
      <family val="2"/>
      <charset val="204"/>
    </font>
    <font>
      <sz val="18"/>
      <name val="Arial Cyr"/>
      <charset val="204"/>
    </font>
    <font>
      <sz val="16"/>
      <name val="Arial"/>
      <family val="2"/>
    </font>
    <font>
      <sz val="18"/>
      <name val="Arial"/>
      <family val="2"/>
      <charset val="204"/>
    </font>
    <font>
      <sz val="18"/>
      <name val="Arial"/>
      <family val="2"/>
    </font>
    <font>
      <sz val="18"/>
      <name val="Arial Cyr"/>
      <family val="2"/>
      <charset val="204"/>
    </font>
    <font>
      <b/>
      <sz val="14"/>
      <name val="Arial"/>
      <family val="2"/>
    </font>
    <font>
      <b/>
      <sz val="22"/>
      <name val="Arial Cyr"/>
      <charset val="204"/>
    </font>
    <font>
      <sz val="14"/>
      <name val="Arial Cyr"/>
      <charset val="204"/>
    </font>
    <font>
      <sz val="10"/>
      <name val="Arial Cyr"/>
      <charset val="204"/>
    </font>
    <font>
      <b/>
      <sz val="14"/>
      <name val="Arial Cyr"/>
      <charset val="204"/>
    </font>
    <font>
      <b/>
      <sz val="16"/>
      <name val="Arial Cyr"/>
      <charset val="204"/>
    </font>
    <font>
      <sz val="14"/>
      <name val="Arial"/>
      <family val="2"/>
    </font>
    <font>
      <b/>
      <sz val="14"/>
      <color indexed="27"/>
      <name val="Arial"/>
      <family val="2"/>
      <charset val="204"/>
    </font>
    <font>
      <sz val="14"/>
      <name val="Arial Cyr"/>
      <family val="2"/>
      <charset val="204"/>
    </font>
    <font>
      <b/>
      <i/>
      <sz val="14"/>
      <name val="Arial"/>
      <family val="2"/>
    </font>
    <font>
      <b/>
      <i/>
      <sz val="14"/>
      <name val="Arial"/>
      <family val="2"/>
      <charset val="204"/>
    </font>
    <font>
      <b/>
      <sz val="10"/>
      <name val="Arial Cyr"/>
      <charset val="204"/>
    </font>
    <font>
      <sz val="16"/>
      <name val="Arial Cyr"/>
      <family val="2"/>
      <charset val="204"/>
    </font>
    <font>
      <b/>
      <sz val="13"/>
      <name val="Arial"/>
      <family val="2"/>
      <charset val="204"/>
    </font>
    <font>
      <b/>
      <sz val="20"/>
      <name val="Arial"/>
      <family val="2"/>
      <charset val="204"/>
    </font>
    <font>
      <b/>
      <i/>
      <sz val="15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2" fillId="0" borderId="0"/>
    <xf numFmtId="9" fontId="22" fillId="0" borderId="0" applyFont="0" applyFill="0" applyBorder="0" applyAlignment="0" applyProtection="0"/>
  </cellStyleXfs>
  <cellXfs count="1427">
    <xf numFmtId="0" fontId="0" fillId="0" borderId="0" xfId="0"/>
    <xf numFmtId="0" fontId="16" fillId="0" borderId="0" xfId="1" applyFont="1"/>
    <xf numFmtId="0" fontId="8" fillId="0" borderId="0" xfId="1" applyFont="1" applyAlignment="1">
      <alignment horizontal="center"/>
    </xf>
    <xf numFmtId="0" fontId="2" fillId="0" borderId="0" xfId="1" applyFont="1"/>
    <xf numFmtId="0" fontId="2" fillId="0" borderId="0" xfId="1" applyFont="1" applyAlignment="1">
      <alignment horizontal="left" vertical="top" wrapText="1"/>
    </xf>
    <xf numFmtId="0" fontId="2" fillId="0" borderId="0" xfId="1" applyFont="1" applyAlignment="1">
      <alignment vertical="top" wrapText="1"/>
    </xf>
    <xf numFmtId="0" fontId="2" fillId="0" borderId="0" xfId="1" applyFont="1" applyAlignment="1">
      <alignment vertical="top"/>
    </xf>
    <xf numFmtId="49" fontId="2" fillId="0" borderId="0" xfId="1" applyNumberFormat="1" applyFont="1"/>
    <xf numFmtId="0" fontId="10" fillId="0" borderId="0" xfId="1" applyFont="1" applyAlignment="1">
      <alignment vertical="top" wrapText="1"/>
    </xf>
    <xf numFmtId="0" fontId="9" fillId="0" borderId="0" xfId="1" applyFont="1"/>
    <xf numFmtId="0" fontId="10" fillId="0" borderId="0" xfId="1" applyFont="1" applyAlignment="1">
      <alignment horizontal="left" vertical="top"/>
    </xf>
    <xf numFmtId="0" fontId="11" fillId="0" borderId="0" xfId="1" applyFont="1"/>
    <xf numFmtId="0" fontId="13" fillId="0" borderId="0" xfId="1" applyFont="1"/>
    <xf numFmtId="0" fontId="1" fillId="0" borderId="0" xfId="1" applyFont="1" applyAlignment="1">
      <alignment horizontal="center" vertical="top" wrapText="1"/>
    </xf>
    <xf numFmtId="0" fontId="23" fillId="0" borderId="0" xfId="1" applyFont="1"/>
    <xf numFmtId="0" fontId="23" fillId="0" borderId="0" xfId="1" applyFont="1" applyAlignment="1">
      <alignment vertical="center"/>
    </xf>
    <xf numFmtId="0" fontId="24" fillId="0" borderId="0" xfId="1" applyFont="1" applyAlignment="1">
      <alignment vertical="center"/>
    </xf>
    <xf numFmtId="0" fontId="23" fillId="0" borderId="0" xfId="1" applyFont="1" applyAlignment="1">
      <alignment horizontal="center" vertical="center"/>
    </xf>
    <xf numFmtId="0" fontId="13" fillId="0" borderId="0" xfId="1" applyFont="1" applyAlignment="1">
      <alignment horizontal="left" vertical="center"/>
    </xf>
    <xf numFmtId="0" fontId="19" fillId="0" borderId="0" xfId="1" applyFont="1" applyAlignment="1">
      <alignment horizontal="left" vertical="center" wrapText="1"/>
    </xf>
    <xf numFmtId="0" fontId="19" fillId="0" borderId="0" xfId="1" applyFont="1" applyAlignment="1">
      <alignment horizontal="left" vertical="top" wrapText="1"/>
    </xf>
    <xf numFmtId="0" fontId="19" fillId="0" borderId="0" xfId="1" applyFont="1" applyAlignment="1">
      <alignment horizontal="center" vertical="center"/>
    </xf>
    <xf numFmtId="0" fontId="21" fillId="0" borderId="0" xfId="1" applyFont="1"/>
    <xf numFmtId="0" fontId="19" fillId="0" borderId="0" xfId="1" applyFont="1" applyAlignment="1">
      <alignment horizontal="left"/>
    </xf>
    <xf numFmtId="0" fontId="25" fillId="0" borderId="0" xfId="1" applyFont="1" applyAlignment="1">
      <alignment horizontal="left" vertical="center"/>
    </xf>
    <xf numFmtId="0" fontId="15" fillId="0" borderId="0" xfId="1" applyFont="1" applyAlignment="1">
      <alignment horizontal="left" vertical="center"/>
    </xf>
    <xf numFmtId="0" fontId="11" fillId="0" borderId="0" xfId="1" applyFont="1" applyAlignment="1">
      <alignment vertical="center"/>
    </xf>
    <xf numFmtId="0" fontId="21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center" wrapText="1"/>
    </xf>
    <xf numFmtId="0" fontId="11" fillId="0" borderId="0" xfId="1" applyFont="1" applyAlignment="1">
      <alignment horizontal="center" vertical="center"/>
    </xf>
    <xf numFmtId="0" fontId="24" fillId="0" borderId="29" xfId="1" applyFont="1" applyBorder="1" applyAlignment="1">
      <alignment horizontal="left" vertical="center"/>
    </xf>
    <xf numFmtId="0" fontId="11" fillId="0" borderId="29" xfId="1" applyFont="1" applyBorder="1" applyAlignment="1">
      <alignment horizontal="left" vertical="center"/>
    </xf>
    <xf numFmtId="0" fontId="11" fillId="0" borderId="29" xfId="1" applyFont="1" applyBorder="1" applyAlignment="1">
      <alignment horizontal="left"/>
    </xf>
    <xf numFmtId="0" fontId="21" fillId="0" borderId="29" xfId="1" applyFont="1" applyBorder="1" applyAlignment="1">
      <alignment horizontal="left"/>
    </xf>
    <xf numFmtId="0" fontId="2" fillId="0" borderId="29" xfId="1" applyFont="1" applyBorder="1" applyAlignment="1">
      <alignment horizontal="left"/>
    </xf>
    <xf numFmtId="0" fontId="19" fillId="0" borderId="29" xfId="1" applyFont="1" applyBorder="1" applyAlignment="1">
      <alignment horizontal="left"/>
    </xf>
    <xf numFmtId="0" fontId="25" fillId="0" borderId="29" xfId="1" applyFont="1" applyBorder="1"/>
    <xf numFmtId="0" fontId="25" fillId="0" borderId="29" xfId="1" applyFont="1" applyBorder="1" applyAlignment="1">
      <alignment horizontal="left"/>
    </xf>
    <xf numFmtId="0" fontId="25" fillId="0" borderId="0" xfId="1" applyFont="1" applyAlignment="1">
      <alignment horizontal="left"/>
    </xf>
    <xf numFmtId="0" fontId="19" fillId="0" borderId="0" xfId="1" applyFont="1" applyAlignment="1">
      <alignment vertical="top" wrapText="1"/>
    </xf>
    <xf numFmtId="0" fontId="5" fillId="0" borderId="0" xfId="1" applyFont="1" applyAlignment="1">
      <alignment horizontal="left" vertical="top"/>
    </xf>
    <xf numFmtId="0" fontId="13" fillId="0" borderId="0" xfId="1" applyFont="1" applyAlignment="1">
      <alignment vertical="center" wrapText="1"/>
    </xf>
    <xf numFmtId="0" fontId="19" fillId="0" borderId="0" xfId="1" applyFont="1" applyAlignment="1">
      <alignment horizontal="left" vertical="top"/>
    </xf>
    <xf numFmtId="0" fontId="13" fillId="0" borderId="0" xfId="1" applyFont="1" applyAlignment="1">
      <alignment horizontal="left" vertical="top"/>
    </xf>
    <xf numFmtId="0" fontId="1" fillId="0" borderId="0" xfId="1" applyFont="1"/>
    <xf numFmtId="0" fontId="24" fillId="0" borderId="29" xfId="1" applyFont="1" applyBorder="1"/>
    <xf numFmtId="0" fontId="2" fillId="0" borderId="0" xfId="1" applyFont="1" applyAlignment="1">
      <alignment horizontal="left"/>
    </xf>
    <xf numFmtId="0" fontId="25" fillId="0" borderId="0" xfId="1" applyFont="1"/>
    <xf numFmtId="0" fontId="11" fillId="0" borderId="0" xfId="1" applyFont="1" applyAlignment="1">
      <alignment horizontal="left"/>
    </xf>
    <xf numFmtId="0" fontId="24" fillId="0" borderId="37" xfId="1" applyFont="1" applyBorder="1" applyAlignment="1">
      <alignment horizontal="left"/>
    </xf>
    <xf numFmtId="0" fontId="11" fillId="0" borderId="37" xfId="1" applyFont="1" applyBorder="1" applyAlignment="1">
      <alignment horizontal="left"/>
    </xf>
    <xf numFmtId="0" fontId="21" fillId="0" borderId="37" xfId="1" applyFont="1" applyBorder="1" applyAlignment="1">
      <alignment horizontal="left"/>
    </xf>
    <xf numFmtId="0" fontId="2" fillId="0" borderId="37" xfId="1" applyFont="1" applyBorder="1" applyAlignment="1">
      <alignment horizontal="left"/>
    </xf>
    <xf numFmtId="0" fontId="19" fillId="0" borderId="37" xfId="1" applyFont="1" applyBorder="1" applyAlignment="1">
      <alignment horizontal="left"/>
    </xf>
    <xf numFmtId="0" fontId="2" fillId="0" borderId="37" xfId="1" applyFont="1" applyBorder="1"/>
    <xf numFmtId="49" fontId="1" fillId="0" borderId="0" xfId="1" applyNumberFormat="1" applyFont="1"/>
    <xf numFmtId="0" fontId="2" fillId="0" borderId="0" xfId="1" applyFont="1" applyAlignment="1">
      <alignment vertical="center"/>
    </xf>
    <xf numFmtId="0" fontId="2" fillId="0" borderId="17" xfId="1" applyFont="1" applyBorder="1" applyAlignment="1">
      <alignment horizontal="center" vertical="center" textRotation="90" wrapText="1"/>
    </xf>
    <xf numFmtId="0" fontId="12" fillId="0" borderId="17" xfId="1" applyFont="1" applyBorder="1" applyAlignment="1">
      <alignment horizontal="center" vertical="center" textRotation="90" wrapText="1"/>
    </xf>
    <xf numFmtId="0" fontId="25" fillId="0" borderId="4" xfId="1" applyFont="1" applyBorder="1" applyAlignment="1">
      <alignment horizontal="center" vertical="center" textRotation="90" wrapText="1"/>
    </xf>
    <xf numFmtId="0" fontId="25" fillId="0" borderId="5" xfId="1" applyFont="1" applyBorder="1" applyAlignment="1">
      <alignment horizontal="center" vertical="center" textRotation="90" wrapText="1"/>
    </xf>
    <xf numFmtId="0" fontId="2" fillId="0" borderId="94" xfId="1" applyFont="1" applyBorder="1" applyAlignment="1">
      <alignment horizontal="center" vertical="center"/>
    </xf>
    <xf numFmtId="0" fontId="2" fillId="0" borderId="98" xfId="1" applyFont="1" applyBorder="1" applyAlignment="1">
      <alignment horizontal="center" vertical="center" wrapText="1"/>
    </xf>
    <xf numFmtId="0" fontId="2" fillId="0" borderId="70" xfId="1" applyFont="1" applyBorder="1" applyAlignment="1">
      <alignment horizontal="center" vertical="center" wrapText="1"/>
    </xf>
    <xf numFmtId="0" fontId="2" fillId="0" borderId="50" xfId="1" applyFont="1" applyBorder="1" applyAlignment="1">
      <alignment horizontal="center" vertical="center" wrapText="1"/>
    </xf>
    <xf numFmtId="0" fontId="1" fillId="0" borderId="0" xfId="1" applyFont="1" applyAlignment="1">
      <alignment horizontal="center"/>
    </xf>
    <xf numFmtId="0" fontId="1" fillId="0" borderId="0" xfId="1" applyFont="1" applyAlignment="1">
      <alignment horizontal="center" vertical="center" wrapText="1"/>
    </xf>
    <xf numFmtId="0" fontId="16" fillId="0" borderId="58" xfId="1" applyFont="1" applyBorder="1" applyAlignment="1">
      <alignment horizontal="center" vertical="center"/>
    </xf>
    <xf numFmtId="0" fontId="16" fillId="0" borderId="22" xfId="1" applyFont="1" applyBorder="1" applyAlignment="1">
      <alignment horizontal="center" vertical="center" wrapText="1" shrinkToFit="1"/>
    </xf>
    <xf numFmtId="0" fontId="16" fillId="0" borderId="21" xfId="1" applyFont="1" applyBorder="1" applyAlignment="1">
      <alignment horizontal="center" vertical="center" wrapText="1" shrinkToFit="1"/>
    </xf>
    <xf numFmtId="0" fontId="16" fillId="0" borderId="1" xfId="1" applyFont="1" applyBorder="1" applyAlignment="1">
      <alignment horizontal="center" vertical="center" wrapText="1" shrinkToFit="1"/>
    </xf>
    <xf numFmtId="0" fontId="16" fillId="0" borderId="20" xfId="1" applyFont="1" applyBorder="1" applyAlignment="1">
      <alignment horizontal="center" vertical="center" wrapText="1" shrinkToFit="1"/>
    </xf>
    <xf numFmtId="0" fontId="16" fillId="0" borderId="2" xfId="1" applyFont="1" applyBorder="1" applyAlignment="1">
      <alignment horizontal="center" vertical="center" wrapText="1" shrinkToFit="1"/>
    </xf>
    <xf numFmtId="0" fontId="16" fillId="0" borderId="71" xfId="1" applyFont="1" applyBorder="1" applyAlignment="1">
      <alignment horizontal="center" vertical="center" wrapText="1" shrinkToFit="1"/>
    </xf>
    <xf numFmtId="0" fontId="16" fillId="0" borderId="1" xfId="1" applyFont="1" applyBorder="1" applyAlignment="1">
      <alignment horizontal="center" vertical="center" shrinkToFit="1"/>
    </xf>
    <xf numFmtId="0" fontId="16" fillId="0" borderId="20" xfId="1" applyFont="1" applyBorder="1" applyAlignment="1">
      <alignment horizontal="center" vertical="center" shrinkToFit="1"/>
    </xf>
    <xf numFmtId="0" fontId="16" fillId="0" borderId="2" xfId="1" applyFont="1" applyBorder="1" applyAlignment="1">
      <alignment horizontal="center" vertical="center" shrinkToFit="1"/>
    </xf>
    <xf numFmtId="0" fontId="16" fillId="0" borderId="22" xfId="1" applyFont="1" applyBorder="1" applyAlignment="1">
      <alignment horizontal="center" vertical="center" shrinkToFit="1"/>
    </xf>
    <xf numFmtId="0" fontId="16" fillId="0" borderId="22" xfId="1" applyFont="1" applyBorder="1" applyAlignment="1">
      <alignment horizontal="center" vertical="center"/>
    </xf>
    <xf numFmtId="0" fontId="16" fillId="0" borderId="20" xfId="1" applyFont="1" applyBorder="1" applyAlignment="1">
      <alignment horizontal="center" vertical="center"/>
    </xf>
    <xf numFmtId="0" fontId="16" fillId="0" borderId="2" xfId="1" applyFont="1" applyBorder="1" applyAlignment="1">
      <alignment horizontal="center" vertical="center"/>
    </xf>
    <xf numFmtId="0" fontId="16" fillId="0" borderId="54" xfId="1" applyFont="1" applyBorder="1" applyAlignment="1">
      <alignment horizontal="center" vertical="center"/>
    </xf>
    <xf numFmtId="0" fontId="16" fillId="0" borderId="60" xfId="1" applyFont="1" applyBorder="1" applyAlignment="1">
      <alignment horizontal="center" vertical="center"/>
    </xf>
    <xf numFmtId="0" fontId="16" fillId="0" borderId="43" xfId="1" applyFont="1" applyBorder="1" applyAlignment="1">
      <alignment horizontal="center" vertical="center" wrapText="1"/>
    </xf>
    <xf numFmtId="0" fontId="16" fillId="0" borderId="41" xfId="1" applyFont="1" applyBorder="1" applyAlignment="1">
      <alignment horizontal="center" vertical="center" wrapText="1"/>
    </xf>
    <xf numFmtId="0" fontId="16" fillId="0" borderId="42" xfId="1" applyFont="1" applyBorder="1" applyAlignment="1">
      <alignment horizontal="center" vertical="center" wrapText="1"/>
    </xf>
    <xf numFmtId="0" fontId="16" fillId="0" borderId="47" xfId="1" applyFont="1" applyBorder="1" applyAlignment="1">
      <alignment horizontal="center" vertical="center" wrapText="1"/>
    </xf>
    <xf numFmtId="0" fontId="16" fillId="0" borderId="29" xfId="1" applyFont="1" applyBorder="1" applyAlignment="1">
      <alignment horizontal="center" vertical="center" wrapText="1"/>
    </xf>
    <xf numFmtId="0" fontId="16" fillId="0" borderId="60" xfId="1" applyFont="1" applyBorder="1" applyAlignment="1">
      <alignment horizontal="center" vertical="center" wrapText="1"/>
    </xf>
    <xf numFmtId="164" fontId="16" fillId="0" borderId="42" xfId="1" applyNumberFormat="1" applyFont="1" applyBorder="1" applyAlignment="1">
      <alignment horizontal="center" vertical="center" wrapText="1"/>
    </xf>
    <xf numFmtId="0" fontId="16" fillId="0" borderId="60" xfId="1" applyFont="1" applyBorder="1" applyAlignment="1">
      <alignment vertical="center" wrapText="1"/>
    </xf>
    <xf numFmtId="0" fontId="16" fillId="0" borderId="42" xfId="1" applyFont="1" applyBorder="1" applyAlignment="1">
      <alignment vertical="center" wrapText="1"/>
    </xf>
    <xf numFmtId="0" fontId="10" fillId="0" borderId="47" xfId="1" applyFont="1" applyBorder="1" applyAlignment="1">
      <alignment vertical="center" wrapText="1"/>
    </xf>
    <xf numFmtId="0" fontId="16" fillId="0" borderId="69" xfId="1" applyFont="1" applyBorder="1" applyAlignment="1">
      <alignment horizontal="center" vertical="center"/>
    </xf>
    <xf numFmtId="0" fontId="16" fillId="0" borderId="28" xfId="1" applyFont="1" applyBorder="1" applyAlignment="1">
      <alignment horizontal="center" vertical="center" wrapText="1" shrinkToFit="1"/>
    </xf>
    <xf numFmtId="0" fontId="16" fillId="0" borderId="27" xfId="1" applyFont="1" applyBorder="1" applyAlignment="1">
      <alignment horizontal="center" vertical="center" wrapText="1" shrinkToFit="1"/>
    </xf>
    <xf numFmtId="0" fontId="16" fillId="0" borderId="23" xfId="1" applyFont="1" applyBorder="1" applyAlignment="1">
      <alignment horizontal="center" vertical="center" wrapText="1" shrinkToFit="1"/>
    </xf>
    <xf numFmtId="0" fontId="16" fillId="0" borderId="26" xfId="1" applyFont="1" applyBorder="1" applyAlignment="1">
      <alignment horizontal="center" vertical="center" wrapText="1" shrinkToFit="1"/>
    </xf>
    <xf numFmtId="0" fontId="16" fillId="0" borderId="24" xfId="1" applyFont="1" applyBorder="1" applyAlignment="1">
      <alignment horizontal="center" vertical="center" wrapText="1" shrinkToFit="1"/>
    </xf>
    <xf numFmtId="0" fontId="16" fillId="0" borderId="37" xfId="1" applyFont="1" applyBorder="1" applyAlignment="1">
      <alignment horizontal="center" vertical="center" wrapText="1" shrinkToFit="1"/>
    </xf>
    <xf numFmtId="0" fontId="16" fillId="0" borderId="23" xfId="1" applyFont="1" applyBorder="1" applyAlignment="1">
      <alignment horizontal="center" vertical="center" shrinkToFit="1"/>
    </xf>
    <xf numFmtId="0" fontId="16" fillId="0" borderId="26" xfId="1" applyFont="1" applyBorder="1" applyAlignment="1">
      <alignment horizontal="center" vertical="center" shrinkToFit="1"/>
    </xf>
    <xf numFmtId="0" fontId="16" fillId="0" borderId="24" xfId="1" applyFont="1" applyBorder="1" applyAlignment="1">
      <alignment horizontal="center" vertical="center" shrinkToFit="1"/>
    </xf>
    <xf numFmtId="0" fontId="16" fillId="0" borderId="28" xfId="1" applyFont="1" applyBorder="1" applyAlignment="1">
      <alignment horizontal="center" vertical="center" shrinkToFit="1"/>
    </xf>
    <xf numFmtId="0" fontId="16" fillId="0" borderId="26" xfId="1" applyFont="1" applyBorder="1" applyAlignment="1">
      <alignment horizontal="center" vertical="center"/>
    </xf>
    <xf numFmtId="0" fontId="16" fillId="0" borderId="24" xfId="1" applyFont="1" applyBorder="1" applyAlignment="1">
      <alignment horizontal="center" vertical="center"/>
    </xf>
    <xf numFmtId="0" fontId="16" fillId="0" borderId="59" xfId="1" applyFont="1" applyBorder="1" applyAlignment="1">
      <alignment horizontal="center" vertical="center"/>
    </xf>
    <xf numFmtId="0" fontId="16" fillId="0" borderId="35" xfId="1" applyFont="1" applyBorder="1" applyAlignment="1">
      <alignment horizontal="center" vertical="center" wrapText="1" shrinkToFit="1"/>
    </xf>
    <xf numFmtId="0" fontId="16" fillId="0" borderId="33" xfId="1" applyFont="1" applyBorder="1" applyAlignment="1">
      <alignment horizontal="center" vertical="center" wrapText="1" shrinkToFit="1"/>
    </xf>
    <xf numFmtId="0" fontId="16" fillId="0" borderId="3" xfId="1" applyFont="1" applyBorder="1" applyAlignment="1">
      <alignment horizontal="center" vertical="center" wrapText="1" shrinkToFit="1"/>
    </xf>
    <xf numFmtId="0" fontId="16" fillId="0" borderId="4" xfId="1" applyFont="1" applyBorder="1" applyAlignment="1">
      <alignment horizontal="center" vertical="center" wrapText="1" shrinkToFit="1"/>
    </xf>
    <xf numFmtId="0" fontId="16" fillId="0" borderId="5" xfId="1" applyFont="1" applyBorder="1" applyAlignment="1">
      <alignment horizontal="center" vertical="center" wrapText="1" shrinkToFit="1"/>
    </xf>
    <xf numFmtId="0" fontId="16" fillId="0" borderId="72" xfId="1" applyFont="1" applyBorder="1" applyAlignment="1">
      <alignment horizontal="center" vertical="center" wrapText="1" shrinkToFit="1"/>
    </xf>
    <xf numFmtId="0" fontId="16" fillId="0" borderId="3" xfId="1" applyFont="1" applyBorder="1" applyAlignment="1">
      <alignment horizontal="center" vertical="center" shrinkToFit="1"/>
    </xf>
    <xf numFmtId="0" fontId="16" fillId="0" borderId="4" xfId="1" applyFont="1" applyBorder="1" applyAlignment="1">
      <alignment horizontal="center" vertical="center" shrinkToFit="1"/>
    </xf>
    <xf numFmtId="0" fontId="16" fillId="0" borderId="5" xfId="1" applyFont="1" applyBorder="1" applyAlignment="1">
      <alignment horizontal="center" vertical="center" shrinkToFit="1"/>
    </xf>
    <xf numFmtId="0" fontId="16" fillId="0" borderId="35" xfId="1" applyFont="1" applyBorder="1" applyAlignment="1">
      <alignment horizontal="center" vertical="center" shrinkToFit="1"/>
    </xf>
    <xf numFmtId="0" fontId="16" fillId="0" borderId="5" xfId="1" applyFont="1" applyBorder="1" applyAlignment="1">
      <alignment horizontal="center" vertical="center"/>
    </xf>
    <xf numFmtId="0" fontId="16" fillId="0" borderId="40" xfId="1" applyFont="1" applyBorder="1" applyAlignment="1">
      <alignment horizontal="center" vertical="center"/>
    </xf>
    <xf numFmtId="0" fontId="16" fillId="0" borderId="9" xfId="1" applyFont="1" applyBorder="1" applyAlignment="1">
      <alignment horizontal="center" vertical="center" wrapText="1" shrinkToFit="1"/>
    </xf>
    <xf numFmtId="0" fontId="16" fillId="0" borderId="8" xfId="1" applyFont="1" applyBorder="1" applyAlignment="1">
      <alignment horizontal="center" vertical="center" wrapText="1" shrinkToFit="1"/>
    </xf>
    <xf numFmtId="0" fontId="16" fillId="0" borderId="14" xfId="1" applyFont="1" applyBorder="1" applyAlignment="1">
      <alignment horizontal="center" vertical="center" wrapText="1" shrinkToFit="1"/>
    </xf>
    <xf numFmtId="0" fontId="16" fillId="0" borderId="15" xfId="1" applyFont="1" applyBorder="1" applyAlignment="1">
      <alignment horizontal="center" vertical="center" wrapText="1" shrinkToFit="1"/>
    </xf>
    <xf numFmtId="0" fontId="16" fillId="0" borderId="48" xfId="1" applyFont="1" applyBorder="1" applyAlignment="1">
      <alignment horizontal="center" vertical="center" wrapText="1" shrinkToFit="1"/>
    </xf>
    <xf numFmtId="0" fontId="16" fillId="0" borderId="9" xfId="1" applyFont="1" applyBorder="1" applyAlignment="1">
      <alignment horizontal="center" vertical="center" shrinkToFit="1"/>
    </xf>
    <xf numFmtId="0" fontId="16" fillId="0" borderId="14" xfId="1" applyFont="1" applyBorder="1" applyAlignment="1">
      <alignment horizontal="center" vertical="center" shrinkToFit="1"/>
    </xf>
    <xf numFmtId="0" fontId="16" fillId="0" borderId="15" xfId="1" applyFont="1" applyBorder="1" applyAlignment="1">
      <alignment horizontal="center" vertical="center" shrinkToFit="1"/>
    </xf>
    <xf numFmtId="0" fontId="16" fillId="0" borderId="32" xfId="1" applyFont="1" applyBorder="1" applyAlignment="1">
      <alignment horizontal="center" vertical="center" shrinkToFit="1"/>
    </xf>
    <xf numFmtId="0" fontId="26" fillId="0" borderId="0" xfId="1" applyFont="1" applyAlignment="1">
      <alignment horizontal="center" vertical="center"/>
    </xf>
    <xf numFmtId="0" fontId="1" fillId="0" borderId="0" xfId="1" applyFont="1" applyAlignment="1">
      <alignment vertical="center" textRotation="90"/>
    </xf>
    <xf numFmtId="0" fontId="2" fillId="0" borderId="50" xfId="1" applyFont="1" applyBorder="1"/>
    <xf numFmtId="0" fontId="16" fillId="0" borderId="41" xfId="1" applyFont="1" applyBorder="1" applyAlignment="1">
      <alignment horizontal="center" vertical="center"/>
    </xf>
    <xf numFmtId="0" fontId="16" fillId="0" borderId="60" xfId="1" applyFont="1" applyBorder="1" applyAlignment="1">
      <alignment horizontal="center" vertical="center" wrapText="1" shrinkToFit="1"/>
    </xf>
    <xf numFmtId="0" fontId="16" fillId="0" borderId="43" xfId="1" applyFont="1" applyBorder="1" applyAlignment="1">
      <alignment horizontal="center" vertical="center" wrapText="1" shrinkToFit="1"/>
    </xf>
    <xf numFmtId="0" fontId="16" fillId="0" borderId="54" xfId="1" applyFont="1" applyBorder="1" applyAlignment="1">
      <alignment horizontal="center" vertical="center" wrapText="1" shrinkToFit="1"/>
    </xf>
    <xf numFmtId="0" fontId="16" fillId="0" borderId="60" xfId="1" applyFont="1" applyBorder="1" applyAlignment="1">
      <alignment horizontal="center" vertical="center" shrinkToFit="1"/>
    </xf>
    <xf numFmtId="0" fontId="16" fillId="0" borderId="42" xfId="1" applyFont="1" applyBorder="1" applyAlignment="1">
      <alignment horizontal="center" vertical="center" shrinkToFit="1"/>
    </xf>
    <xf numFmtId="0" fontId="16" fillId="0" borderId="43" xfId="1" applyFont="1" applyBorder="1" applyAlignment="1">
      <alignment horizontal="center" vertical="center" shrinkToFit="1"/>
    </xf>
    <xf numFmtId="0" fontId="16" fillId="0" borderId="42" xfId="1" applyFont="1" applyBorder="1" applyAlignment="1">
      <alignment horizontal="center" vertical="center"/>
    </xf>
    <xf numFmtId="0" fontId="16" fillId="0" borderId="47" xfId="1" applyFont="1" applyBorder="1" applyAlignment="1">
      <alignment horizontal="center" vertical="center"/>
    </xf>
    <xf numFmtId="0" fontId="16" fillId="0" borderId="41" xfId="1" applyFont="1" applyBorder="1" applyAlignment="1">
      <alignment horizontal="center" vertical="center" wrapText="1" shrinkToFit="1"/>
    </xf>
    <xf numFmtId="0" fontId="16" fillId="0" borderId="42" xfId="1" applyFont="1" applyBorder="1" applyAlignment="1">
      <alignment horizontal="center" vertical="center" wrapText="1" shrinkToFit="1"/>
    </xf>
    <xf numFmtId="0" fontId="16" fillId="0" borderId="47" xfId="1" applyFont="1" applyBorder="1" applyAlignment="1">
      <alignment horizontal="center" vertical="center" wrapText="1" shrinkToFit="1"/>
    </xf>
    <xf numFmtId="0" fontId="16" fillId="0" borderId="51" xfId="1" applyFont="1" applyBorder="1" applyAlignment="1">
      <alignment horizontal="center" vertical="center"/>
    </xf>
    <xf numFmtId="0" fontId="16" fillId="0" borderId="13" xfId="1" applyFont="1" applyBorder="1" applyAlignment="1">
      <alignment horizontal="center" vertical="center" wrapText="1" shrinkToFit="1"/>
    </xf>
    <xf numFmtId="0" fontId="16" fillId="0" borderId="8" xfId="1" applyFont="1" applyBorder="1" applyAlignment="1">
      <alignment horizontal="center" vertical="center" shrinkToFit="1"/>
    </xf>
    <xf numFmtId="0" fontId="16" fillId="0" borderId="21" xfId="1" applyFont="1" applyBorder="1" applyAlignment="1">
      <alignment horizontal="center" vertical="center" shrinkToFit="1"/>
    </xf>
    <xf numFmtId="0" fontId="16" fillId="0" borderId="62" xfId="1" applyFont="1" applyBorder="1" applyAlignment="1">
      <alignment horizontal="center" vertical="center"/>
    </xf>
    <xf numFmtId="0" fontId="16" fillId="0" borderId="61" xfId="1" applyFont="1" applyBorder="1" applyAlignment="1">
      <alignment horizontal="center" vertical="center" wrapText="1" shrinkToFit="1"/>
    </xf>
    <xf numFmtId="0" fontId="16" fillId="0" borderId="45" xfId="1" applyFont="1" applyBorder="1" applyAlignment="1">
      <alignment horizontal="center" vertical="center" wrapText="1" shrinkToFit="1"/>
    </xf>
    <xf numFmtId="0" fontId="16" fillId="0" borderId="39" xfId="1" applyFont="1" applyBorder="1" applyAlignment="1">
      <alignment horizontal="center" vertical="center" wrapText="1" shrinkToFit="1"/>
    </xf>
    <xf numFmtId="0" fontId="16" fillId="0" borderId="38" xfId="1" applyFont="1" applyBorder="1" applyAlignment="1">
      <alignment horizontal="center" vertical="center" shrinkToFit="1"/>
    </xf>
    <xf numFmtId="0" fontId="16" fillId="0" borderId="30" xfId="1" applyFont="1" applyBorder="1" applyAlignment="1">
      <alignment horizontal="center" vertical="center" shrinkToFit="1"/>
    </xf>
    <xf numFmtId="0" fontId="16" fillId="0" borderId="31" xfId="1" applyFont="1" applyBorder="1" applyAlignment="1">
      <alignment horizontal="center" vertical="center" shrinkToFit="1"/>
    </xf>
    <xf numFmtId="0" fontId="16" fillId="0" borderId="61" xfId="1" applyFont="1" applyBorder="1" applyAlignment="1">
      <alignment horizontal="center" vertical="center" shrinkToFit="1"/>
    </xf>
    <xf numFmtId="0" fontId="16" fillId="0" borderId="45" xfId="1" applyFont="1" applyBorder="1" applyAlignment="1">
      <alignment horizontal="center" vertical="center" shrinkToFit="1"/>
    </xf>
    <xf numFmtId="0" fontId="16" fillId="0" borderId="30" xfId="1" applyFont="1" applyBorder="1" applyAlignment="1">
      <alignment horizontal="center" vertical="center"/>
    </xf>
    <xf numFmtId="0" fontId="16" fillId="0" borderId="31" xfId="1" applyFont="1" applyBorder="1" applyAlignment="1">
      <alignment horizontal="center" vertical="center"/>
    </xf>
    <xf numFmtId="0" fontId="16" fillId="0" borderId="32" xfId="1" applyFont="1" applyBorder="1" applyAlignment="1">
      <alignment horizontal="center" vertical="center" wrapText="1" shrinkToFit="1"/>
    </xf>
    <xf numFmtId="0" fontId="16" fillId="0" borderId="40" xfId="1" applyFont="1" applyBorder="1" applyAlignment="1">
      <alignment horizontal="center" vertical="center" wrapText="1" shrinkToFit="1"/>
    </xf>
    <xf numFmtId="164" fontId="16" fillId="0" borderId="36" xfId="1" applyNumberFormat="1" applyFont="1" applyBorder="1" applyAlignment="1">
      <alignment horizontal="center" vertical="center"/>
    </xf>
    <xf numFmtId="0" fontId="16" fillId="0" borderId="11" xfId="1" applyFont="1" applyBorder="1" applyAlignment="1">
      <alignment horizontal="center" vertical="center"/>
    </xf>
    <xf numFmtId="0" fontId="16" fillId="0" borderId="36" xfId="1" applyFont="1" applyBorder="1" applyAlignment="1">
      <alignment horizontal="center" vertical="center"/>
    </xf>
    <xf numFmtId="0" fontId="16" fillId="0" borderId="10" xfId="1" applyFont="1" applyBorder="1" applyAlignment="1">
      <alignment horizontal="center" vertical="center"/>
    </xf>
    <xf numFmtId="0" fontId="16" fillId="0" borderId="12" xfId="1" applyFont="1" applyBorder="1" applyAlignment="1">
      <alignment horizontal="center" vertical="center"/>
    </xf>
    <xf numFmtId="0" fontId="16" fillId="0" borderId="74" xfId="1" applyFont="1" applyBorder="1" applyAlignment="1">
      <alignment horizontal="center" vertical="center"/>
    </xf>
    <xf numFmtId="164" fontId="16" fillId="0" borderId="80" xfId="1" applyNumberFormat="1" applyFont="1" applyBorder="1" applyAlignment="1">
      <alignment horizontal="center" vertical="center"/>
    </xf>
    <xf numFmtId="164" fontId="16" fillId="0" borderId="10" xfId="1" applyNumberFormat="1" applyFont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16" fillId="0" borderId="58" xfId="1" applyFont="1" applyBorder="1" applyAlignment="1">
      <alignment vertical="center" wrapText="1" shrinkToFit="1"/>
    </xf>
    <xf numFmtId="0" fontId="14" fillId="0" borderId="71" xfId="1" applyFont="1" applyBorder="1" applyAlignment="1">
      <alignment vertical="center" shrinkToFit="1"/>
    </xf>
    <xf numFmtId="0" fontId="16" fillId="0" borderId="19" xfId="1" applyFont="1" applyBorder="1" applyAlignment="1">
      <alignment horizontal="center" vertical="center" wrapText="1" shrinkToFit="1"/>
    </xf>
    <xf numFmtId="0" fontId="16" fillId="0" borderId="25" xfId="1" applyFont="1" applyBorder="1" applyAlignment="1">
      <alignment horizontal="center" vertical="center"/>
    </xf>
    <xf numFmtId="0" fontId="14" fillId="0" borderId="26" xfId="1" applyFont="1" applyBorder="1" applyAlignment="1">
      <alignment horizontal="center" vertical="center" shrinkToFit="1"/>
    </xf>
    <xf numFmtId="0" fontId="14" fillId="0" borderId="27" xfId="1" applyFont="1" applyBorder="1" applyAlignment="1">
      <alignment vertical="center" shrinkToFit="1"/>
    </xf>
    <xf numFmtId="0" fontId="16" fillId="0" borderId="25" xfId="1" applyFont="1" applyBorder="1" applyAlignment="1">
      <alignment horizontal="center" vertical="center" wrapText="1" shrinkToFit="1"/>
    </xf>
    <xf numFmtId="0" fontId="16" fillId="0" borderId="27" xfId="1" applyFont="1" applyBorder="1" applyAlignment="1">
      <alignment horizontal="center" vertical="center" shrinkToFit="1"/>
    </xf>
    <xf numFmtId="0" fontId="16" fillId="0" borderId="28" xfId="1" applyFont="1" applyBorder="1" applyAlignment="1">
      <alignment horizontal="center" vertical="center"/>
    </xf>
    <xf numFmtId="0" fontId="16" fillId="0" borderId="34" xfId="1" applyFont="1" applyBorder="1" applyAlignment="1">
      <alignment horizontal="center" vertical="center" wrapText="1" shrinkToFit="1"/>
    </xf>
    <xf numFmtId="0" fontId="16" fillId="0" borderId="33" xfId="1" applyFont="1" applyBorder="1" applyAlignment="1">
      <alignment horizontal="center" vertical="center" shrinkToFit="1"/>
    </xf>
    <xf numFmtId="0" fontId="16" fillId="0" borderId="35" xfId="1" applyFont="1" applyBorder="1" applyAlignment="1">
      <alignment horizontal="center" vertical="center"/>
    </xf>
    <xf numFmtId="0" fontId="16" fillId="0" borderId="4" xfId="1" applyFont="1" applyBorder="1" applyAlignment="1">
      <alignment horizontal="center" vertical="center"/>
    </xf>
    <xf numFmtId="0" fontId="16" fillId="0" borderId="36" xfId="1" applyFont="1" applyBorder="1" applyAlignment="1">
      <alignment horizontal="center" vertical="center" wrapText="1" shrinkToFit="1"/>
    </xf>
    <xf numFmtId="0" fontId="16" fillId="0" borderId="10" xfId="1" applyFont="1" applyBorder="1" applyAlignment="1">
      <alignment horizontal="center" vertical="center" wrapText="1" shrinkToFit="1"/>
    </xf>
    <xf numFmtId="0" fontId="16" fillId="0" borderId="12" xfId="1" applyFont="1" applyBorder="1" applyAlignment="1">
      <alignment horizontal="center" vertical="center" wrapText="1" shrinkToFit="1"/>
    </xf>
    <xf numFmtId="1" fontId="16" fillId="0" borderId="11" xfId="1" applyNumberFormat="1" applyFont="1" applyBorder="1" applyAlignment="1">
      <alignment horizontal="center" vertical="center"/>
    </xf>
    <xf numFmtId="1" fontId="16" fillId="0" borderId="36" xfId="1" applyNumberFormat="1" applyFont="1" applyBorder="1" applyAlignment="1">
      <alignment horizontal="center" vertical="center"/>
    </xf>
    <xf numFmtId="1" fontId="16" fillId="0" borderId="10" xfId="1" applyNumberFormat="1" applyFont="1" applyBorder="1" applyAlignment="1">
      <alignment horizontal="center" vertical="center"/>
    </xf>
    <xf numFmtId="1" fontId="16" fillId="0" borderId="12" xfId="1" applyNumberFormat="1" applyFont="1" applyBorder="1" applyAlignment="1">
      <alignment horizontal="center" vertical="center"/>
    </xf>
    <xf numFmtId="1" fontId="16" fillId="0" borderId="74" xfId="1" applyNumberFormat="1" applyFont="1" applyBorder="1" applyAlignment="1">
      <alignment horizontal="center" vertical="center"/>
    </xf>
    <xf numFmtId="1" fontId="16" fillId="0" borderId="80" xfId="1" applyNumberFormat="1" applyFont="1" applyBorder="1" applyAlignment="1">
      <alignment horizontal="center" vertical="center"/>
    </xf>
    <xf numFmtId="1" fontId="16" fillId="0" borderId="80" xfId="1" applyNumberFormat="1" applyFont="1" applyBorder="1" applyAlignment="1">
      <alignment horizontal="center" vertical="center" shrinkToFit="1"/>
    </xf>
    <xf numFmtId="1" fontId="16" fillId="0" borderId="74" xfId="1" applyNumberFormat="1" applyFont="1" applyBorder="1" applyAlignment="1">
      <alignment horizontal="center" vertical="center" shrinkToFit="1"/>
    </xf>
    <xf numFmtId="1" fontId="16" fillId="0" borderId="9" xfId="1" applyNumberFormat="1" applyFont="1" applyBorder="1" applyAlignment="1">
      <alignment horizontal="center" vertical="center" shrinkToFit="1"/>
    </xf>
    <xf numFmtId="1" fontId="16" fillId="0" borderId="32" xfId="1" applyNumberFormat="1" applyFont="1" applyBorder="1" applyAlignment="1">
      <alignment horizontal="center" vertical="center" shrinkToFit="1"/>
    </xf>
    <xf numFmtId="1" fontId="16" fillId="0" borderId="13" xfId="1" applyNumberFormat="1" applyFont="1" applyBorder="1" applyAlignment="1">
      <alignment horizontal="center" vertical="center" shrinkToFit="1"/>
    </xf>
    <xf numFmtId="164" fontId="16" fillId="0" borderId="80" xfId="1" applyNumberFormat="1" applyFont="1" applyBorder="1" applyAlignment="1">
      <alignment horizontal="center" vertical="center" shrinkToFit="1"/>
    </xf>
    <xf numFmtId="0" fontId="4" fillId="0" borderId="0" xfId="1" applyFont="1" applyAlignment="1">
      <alignment horizontal="center" vertical="center" textRotation="90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top"/>
    </xf>
    <xf numFmtId="0" fontId="5" fillId="0" borderId="46" xfId="1" applyFont="1" applyBorder="1" applyAlignment="1">
      <alignment horizontal="center" vertical="top"/>
    </xf>
    <xf numFmtId="0" fontId="13" fillId="0" borderId="22" xfId="1" applyFont="1" applyBorder="1" applyAlignment="1">
      <alignment horizontal="center" vertical="center"/>
    </xf>
    <xf numFmtId="0" fontId="13" fillId="0" borderId="20" xfId="1" applyFont="1" applyBorder="1" applyAlignment="1">
      <alignment horizontal="center" vertical="center"/>
    </xf>
    <xf numFmtId="0" fontId="13" fillId="0" borderId="21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0" fontId="13" fillId="0" borderId="28" xfId="1" applyFont="1" applyBorder="1" applyAlignment="1">
      <alignment horizontal="center" vertical="center"/>
    </xf>
    <xf numFmtId="0" fontId="13" fillId="0" borderId="26" xfId="1" applyFont="1" applyBorder="1" applyAlignment="1">
      <alignment horizontal="center" vertical="center"/>
    </xf>
    <xf numFmtId="0" fontId="13" fillId="0" borderId="27" xfId="1" applyFont="1" applyBorder="1" applyAlignment="1">
      <alignment horizontal="center" vertical="center"/>
    </xf>
    <xf numFmtId="0" fontId="13" fillId="0" borderId="23" xfId="1" applyFont="1" applyBorder="1" applyAlignment="1">
      <alignment horizontal="center" vertical="center"/>
    </xf>
    <xf numFmtId="0" fontId="13" fillId="0" borderId="24" xfId="1" applyFont="1" applyBorder="1" applyAlignment="1">
      <alignment horizontal="center" vertical="center"/>
    </xf>
    <xf numFmtId="49" fontId="13" fillId="0" borderId="0" xfId="1" applyNumberFormat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5" fillId="0" borderId="0" xfId="1" applyFont="1" applyAlignment="1">
      <alignment horizontal="center"/>
    </xf>
    <xf numFmtId="49" fontId="13" fillId="0" borderId="0" xfId="1" applyNumberFormat="1" applyFont="1" applyAlignment="1">
      <alignment horizontal="left" vertical="center" wrapText="1"/>
    </xf>
    <xf numFmtId="0" fontId="13" fillId="0" borderId="35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13" fillId="0" borderId="33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center"/>
    </xf>
    <xf numFmtId="0" fontId="19" fillId="0" borderId="0" xfId="1" applyFont="1" applyAlignment="1">
      <alignment horizontal="center" vertical="top" wrapText="1"/>
    </xf>
    <xf numFmtId="0" fontId="1" fillId="0" borderId="1" xfId="1" applyFont="1" applyBorder="1" applyAlignment="1">
      <alignment horizontal="center" vertical="center" wrapText="1"/>
    </xf>
    <xf numFmtId="0" fontId="23" fillId="0" borderId="20" xfId="1" applyFont="1" applyBorder="1" applyAlignment="1">
      <alignment horizontal="center" vertical="center" wrapText="1"/>
    </xf>
    <xf numFmtId="0" fontId="1" fillId="0" borderId="20" xfId="1" applyFont="1" applyBorder="1" applyAlignment="1">
      <alignment horizontal="center" vertical="center" wrapText="1"/>
    </xf>
    <xf numFmtId="0" fontId="25" fillId="0" borderId="0" xfId="1" applyFont="1" applyAlignment="1">
      <alignment horizontal="center" vertical="center" wrapText="1"/>
    </xf>
    <xf numFmtId="0" fontId="1" fillId="0" borderId="9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1" fillId="0" borderId="67" xfId="1" applyFont="1" applyBorder="1" applyAlignment="1">
      <alignment horizontal="center" vertical="center" wrapText="1"/>
    </xf>
    <xf numFmtId="0" fontId="2" fillId="0" borderId="67" xfId="1" applyFont="1" applyBorder="1" applyAlignment="1">
      <alignment horizontal="center" vertical="center" wrapText="1"/>
    </xf>
    <xf numFmtId="0" fontId="2" fillId="0" borderId="0" xfId="1" applyFont="1" applyAlignment="1">
      <alignment horizontal="left" vertical="center"/>
    </xf>
    <xf numFmtId="0" fontId="2" fillId="0" borderId="41" xfId="1" applyFont="1" applyBorder="1" applyAlignment="1">
      <alignment horizontal="left" vertical="center"/>
    </xf>
    <xf numFmtId="0" fontId="2" fillId="0" borderId="3" xfId="1" applyFont="1" applyBorder="1" applyAlignment="1">
      <alignment horizontal="center" vertical="center" wrapText="1"/>
    </xf>
    <xf numFmtId="0" fontId="21" fillId="0" borderId="4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center"/>
    </xf>
    <xf numFmtId="49" fontId="2" fillId="0" borderId="0" xfId="1" applyNumberFormat="1" applyFont="1" applyAlignment="1">
      <alignment horizontal="center" vertical="justify" wrapText="1"/>
    </xf>
    <xf numFmtId="49" fontId="1" fillId="0" borderId="0" xfId="1" applyNumberFormat="1" applyFont="1" applyAlignment="1">
      <alignment horizontal="left" vertical="justify" wrapText="1"/>
    </xf>
    <xf numFmtId="0" fontId="2" fillId="0" borderId="0" xfId="1" applyFont="1" applyAlignment="1">
      <alignment vertical="justify" wrapText="1"/>
    </xf>
    <xf numFmtId="0" fontId="2" fillId="0" borderId="0" xfId="1" applyFont="1" applyAlignment="1">
      <alignment horizontal="center" vertical="center"/>
    </xf>
    <xf numFmtId="0" fontId="21" fillId="0" borderId="0" xfId="1" applyFont="1" applyAlignment="1">
      <alignment horizontal="left" vertical="center"/>
    </xf>
    <xf numFmtId="49" fontId="25" fillId="0" borderId="95" xfId="1" applyNumberFormat="1" applyFont="1" applyBorder="1" applyAlignment="1">
      <alignment horizontal="center" vertical="center" wrapText="1"/>
    </xf>
    <xf numFmtId="0" fontId="2" fillId="0" borderId="100" xfId="1" applyFont="1" applyBorder="1" applyAlignment="1">
      <alignment horizontal="center" vertical="center"/>
    </xf>
    <xf numFmtId="49" fontId="25" fillId="0" borderId="0" xfId="1" applyNumberFormat="1" applyFont="1" applyAlignment="1">
      <alignment horizontal="center" vertical="center" wrapText="1"/>
    </xf>
    <xf numFmtId="0" fontId="25" fillId="0" borderId="103" xfId="1" applyFont="1" applyBorder="1" applyAlignment="1">
      <alignment horizontal="center" vertical="center" wrapText="1"/>
    </xf>
    <xf numFmtId="0" fontId="25" fillId="0" borderId="104" xfId="1" applyFont="1" applyBorder="1" applyAlignment="1">
      <alignment horizontal="center" vertical="center" wrapText="1"/>
    </xf>
    <xf numFmtId="0" fontId="25" fillId="0" borderId="104" xfId="1" applyFont="1" applyBorder="1" applyAlignment="1">
      <alignment horizontal="center" vertical="center"/>
    </xf>
    <xf numFmtId="0" fontId="2" fillId="0" borderId="103" xfId="1" applyFont="1" applyBorder="1" applyAlignment="1">
      <alignment horizontal="center" vertical="center"/>
    </xf>
    <xf numFmtId="0" fontId="2" fillId="0" borderId="104" xfId="1" applyFont="1" applyBorder="1" applyAlignment="1">
      <alignment horizontal="center" vertical="center"/>
    </xf>
    <xf numFmtId="0" fontId="2" fillId="0" borderId="101" xfId="1" applyFont="1" applyBorder="1" applyAlignment="1">
      <alignment horizontal="center" vertical="center"/>
    </xf>
    <xf numFmtId="49" fontId="25" fillId="0" borderId="97" xfId="1" applyNumberFormat="1" applyFont="1" applyBorder="1" applyAlignment="1">
      <alignment horizontal="center" vertical="center" wrapText="1"/>
    </xf>
    <xf numFmtId="0" fontId="25" fillId="0" borderId="109" xfId="1" applyFont="1" applyBorder="1" applyAlignment="1">
      <alignment horizontal="center" vertical="justify" wrapText="1"/>
    </xf>
    <xf numFmtId="0" fontId="25" fillId="0" borderId="110" xfId="1" applyFont="1" applyBorder="1" applyAlignment="1">
      <alignment horizontal="center" vertical="justify" wrapText="1"/>
    </xf>
    <xf numFmtId="0" fontId="25" fillId="0" borderId="111" xfId="1" applyFont="1" applyBorder="1" applyAlignment="1">
      <alignment horizontal="center" vertical="center" wrapText="1"/>
    </xf>
    <xf numFmtId="0" fontId="25" fillId="0" borderId="110" xfId="1" applyFont="1" applyBorder="1" applyAlignment="1">
      <alignment horizontal="center" vertical="center"/>
    </xf>
    <xf numFmtId="49" fontId="25" fillId="0" borderId="112" xfId="1" applyNumberFormat="1" applyFont="1" applyBorder="1" applyAlignment="1">
      <alignment horizontal="center" vertical="center"/>
    </xf>
    <xf numFmtId="49" fontId="25" fillId="0" borderId="113" xfId="1" applyNumberFormat="1" applyFont="1" applyBorder="1" applyAlignment="1">
      <alignment horizontal="center" vertical="center"/>
    </xf>
    <xf numFmtId="0" fontId="21" fillId="0" borderId="114" xfId="1" applyFont="1" applyBorder="1" applyAlignment="1">
      <alignment horizontal="center" vertical="center"/>
    </xf>
    <xf numFmtId="0" fontId="2" fillId="0" borderId="113" xfId="1" applyFont="1" applyBorder="1" applyAlignment="1">
      <alignment horizontal="center" vertical="center"/>
    </xf>
    <xf numFmtId="0" fontId="2" fillId="0" borderId="29" xfId="1" applyFont="1" applyBorder="1" applyAlignment="1">
      <alignment horizontal="center" vertical="center"/>
    </xf>
    <xf numFmtId="0" fontId="2" fillId="0" borderId="110" xfId="1" applyFont="1" applyBorder="1" applyAlignment="1">
      <alignment horizontal="center" vertical="center"/>
    </xf>
    <xf numFmtId="49" fontId="25" fillId="0" borderId="84" xfId="1" applyNumberFormat="1" applyFont="1" applyBorder="1" applyAlignment="1">
      <alignment horizontal="center" vertical="center" wrapText="1"/>
    </xf>
    <xf numFmtId="0" fontId="25" fillId="0" borderId="28" xfId="1" applyFont="1" applyBorder="1" applyAlignment="1">
      <alignment horizontal="center" vertical="justify" wrapText="1"/>
    </xf>
    <xf numFmtId="0" fontId="25" fillId="0" borderId="113" xfId="1" applyFont="1" applyBorder="1" applyAlignment="1">
      <alignment horizontal="center" vertical="justify" wrapText="1"/>
    </xf>
    <xf numFmtId="0" fontId="25" fillId="0" borderId="112" xfId="1" applyFont="1" applyBorder="1" applyAlignment="1">
      <alignment horizontal="center" vertical="center" wrapText="1"/>
    </xf>
    <xf numFmtId="0" fontId="25" fillId="0" borderId="113" xfId="1" applyFont="1" applyBorder="1" applyAlignment="1">
      <alignment horizontal="center" vertical="center"/>
    </xf>
    <xf numFmtId="0" fontId="21" fillId="0" borderId="112" xfId="1" applyFont="1" applyBorder="1" applyAlignment="1">
      <alignment horizontal="center" vertical="center"/>
    </xf>
    <xf numFmtId="0" fontId="2" fillId="0" borderId="37" xfId="1" applyFont="1" applyBorder="1" applyAlignment="1">
      <alignment horizontal="center" vertical="center"/>
    </xf>
    <xf numFmtId="0" fontId="25" fillId="0" borderId="121" xfId="1" applyFont="1" applyBorder="1" applyAlignment="1">
      <alignment horizontal="center" vertical="justify" wrapText="1"/>
    </xf>
    <xf numFmtId="0" fontId="25" fillId="0" borderId="122" xfId="1" applyFont="1" applyBorder="1" applyAlignment="1">
      <alignment horizontal="center" vertical="justify" wrapText="1"/>
    </xf>
    <xf numFmtId="0" fontId="25" fillId="0" borderId="123" xfId="1" applyFont="1" applyBorder="1" applyAlignment="1">
      <alignment horizontal="center" vertical="center" wrapText="1"/>
    </xf>
    <xf numFmtId="0" fontId="25" fillId="0" borderId="122" xfId="1" applyFont="1" applyBorder="1" applyAlignment="1">
      <alignment horizontal="center" vertical="center"/>
    </xf>
    <xf numFmtId="49" fontId="25" fillId="0" borderId="88" xfId="1" applyNumberFormat="1" applyFont="1" applyBorder="1" applyAlignment="1">
      <alignment horizontal="center" vertical="center" wrapText="1"/>
    </xf>
    <xf numFmtId="49" fontId="25" fillId="0" borderId="127" xfId="1" applyNumberFormat="1" applyFont="1" applyBorder="1" applyAlignment="1">
      <alignment horizontal="center" vertical="center"/>
    </xf>
    <xf numFmtId="49" fontId="25" fillId="0" borderId="128" xfId="1" applyNumberFormat="1" applyFont="1" applyBorder="1" applyAlignment="1">
      <alignment horizontal="center" vertical="center"/>
    </xf>
    <xf numFmtId="0" fontId="21" fillId="0" borderId="127" xfId="1" applyFont="1" applyBorder="1" applyAlignment="1">
      <alignment horizontal="center" vertical="center"/>
    </xf>
    <xf numFmtId="0" fontId="2" fillId="0" borderId="128" xfId="1" applyFont="1" applyBorder="1" applyAlignment="1">
      <alignment horizontal="center" vertical="center"/>
    </xf>
    <xf numFmtId="0" fontId="2" fillId="0" borderId="39" xfId="1" applyFont="1" applyBorder="1" applyAlignment="1">
      <alignment horizontal="center" vertical="center"/>
    </xf>
    <xf numFmtId="49" fontId="25" fillId="0" borderId="111" xfId="1" applyNumberFormat="1" applyFont="1" applyBorder="1" applyAlignment="1">
      <alignment horizontal="center" vertical="center"/>
    </xf>
    <xf numFmtId="49" fontId="25" fillId="0" borderId="110" xfId="1" applyNumberFormat="1" applyFont="1" applyBorder="1" applyAlignment="1">
      <alignment horizontal="center" vertical="center"/>
    </xf>
    <xf numFmtId="0" fontId="21" fillId="0" borderId="111" xfId="1" applyFont="1" applyBorder="1" applyAlignment="1">
      <alignment horizontal="center" vertical="center"/>
    </xf>
    <xf numFmtId="0" fontId="2" fillId="0" borderId="107" xfId="1" applyFont="1" applyBorder="1" applyAlignment="1">
      <alignment horizontal="center" vertical="center"/>
    </xf>
    <xf numFmtId="49" fontId="25" fillId="0" borderId="123" xfId="1" applyNumberFormat="1" applyFont="1" applyBorder="1" applyAlignment="1">
      <alignment horizontal="center" vertical="center"/>
    </xf>
    <xf numFmtId="49" fontId="25" fillId="0" borderId="122" xfId="1" applyNumberFormat="1" applyFont="1" applyBorder="1" applyAlignment="1">
      <alignment horizontal="center" vertical="center"/>
    </xf>
    <xf numFmtId="0" fontId="21" fillId="0" borderId="123" xfId="1" applyFont="1" applyBorder="1" applyAlignment="1">
      <alignment horizontal="center" vertical="center"/>
    </xf>
    <xf numFmtId="0" fontId="2" fillId="0" borderId="122" xfId="1" applyFont="1" applyBorder="1" applyAlignment="1">
      <alignment horizontal="center" vertical="center"/>
    </xf>
    <xf numFmtId="0" fontId="2" fillId="0" borderId="125" xfId="1" applyFont="1" applyBorder="1" applyAlignment="1">
      <alignment horizontal="center" vertical="center"/>
    </xf>
    <xf numFmtId="49" fontId="2" fillId="0" borderId="96" xfId="1" applyNumberFormat="1" applyFont="1" applyBorder="1" applyAlignment="1">
      <alignment horizontal="center" vertical="center" wrapText="1"/>
    </xf>
    <xf numFmtId="49" fontId="2" fillId="0" borderId="95" xfId="1" applyNumberFormat="1" applyFont="1" applyBorder="1" applyAlignment="1">
      <alignment horizontal="center" vertical="center" wrapText="1"/>
    </xf>
    <xf numFmtId="0" fontId="25" fillId="0" borderId="103" xfId="1" applyFont="1" applyBorder="1" applyAlignment="1">
      <alignment horizontal="center" vertical="justify" wrapText="1"/>
    </xf>
    <xf numFmtId="0" fontId="25" fillId="0" borderId="100" xfId="1" applyFont="1" applyBorder="1" applyAlignment="1">
      <alignment horizontal="center" vertical="justify" wrapText="1"/>
    </xf>
    <xf numFmtId="0" fontId="25" fillId="0" borderId="103" xfId="1" applyFont="1" applyBorder="1" applyAlignment="1">
      <alignment horizontal="center" vertical="center"/>
    </xf>
    <xf numFmtId="0" fontId="25" fillId="0" borderId="100" xfId="1" applyFont="1" applyBorder="1" applyAlignment="1">
      <alignment horizontal="center" vertical="center"/>
    </xf>
    <xf numFmtId="49" fontId="25" fillId="0" borderId="131" xfId="1" applyNumberFormat="1" applyFont="1" applyBorder="1" applyAlignment="1">
      <alignment horizontal="center" vertical="center"/>
    </xf>
    <xf numFmtId="0" fontId="2" fillId="0" borderId="86" xfId="1" applyFont="1" applyBorder="1" applyAlignment="1">
      <alignment horizontal="center" vertical="center"/>
    </xf>
    <xf numFmtId="0" fontId="2" fillId="0" borderId="132" xfId="1" applyFont="1" applyBorder="1" applyAlignment="1">
      <alignment horizontal="center" vertical="center"/>
    </xf>
    <xf numFmtId="49" fontId="2" fillId="0" borderId="0" xfId="1" applyNumberFormat="1" applyFont="1" applyAlignment="1">
      <alignment horizontal="center" vertical="center" wrapText="1"/>
    </xf>
    <xf numFmtId="49" fontId="25" fillId="0" borderId="0" xfId="1" applyNumberFormat="1" applyFont="1" applyAlignment="1">
      <alignment horizontal="center" vertical="justify" wrapText="1"/>
    </xf>
    <xf numFmtId="49" fontId="25" fillId="0" borderId="102" xfId="1" applyNumberFormat="1" applyFont="1" applyBorder="1" applyAlignment="1">
      <alignment horizontal="center" vertical="center" wrapText="1"/>
    </xf>
    <xf numFmtId="0" fontId="25" fillId="0" borderId="0" xfId="1" applyFont="1" applyAlignment="1">
      <alignment horizontal="center" vertical="justify" wrapText="1"/>
    </xf>
    <xf numFmtId="49" fontId="25" fillId="0" borderId="0" xfId="1" applyNumberFormat="1" applyFont="1" applyAlignment="1">
      <alignment horizontal="center" vertical="center"/>
    </xf>
    <xf numFmtId="49" fontId="25" fillId="0" borderId="104" xfId="1" applyNumberFormat="1" applyFont="1" applyBorder="1" applyAlignment="1">
      <alignment horizontal="center" vertical="center"/>
    </xf>
    <xf numFmtId="49" fontId="1" fillId="0" borderId="0" xfId="1" applyNumberFormat="1" applyFont="1" applyAlignment="1">
      <alignment horizontal="center" vertical="center" wrapText="1"/>
    </xf>
    <xf numFmtId="0" fontId="2" fillId="0" borderId="0" xfId="1" applyFont="1" applyAlignment="1">
      <alignment horizontal="center" vertical="justify" wrapText="1"/>
    </xf>
    <xf numFmtId="49" fontId="19" fillId="0" borderId="0" xfId="1" applyNumberFormat="1" applyFont="1" applyAlignment="1">
      <alignment horizontal="left"/>
    </xf>
    <xf numFmtId="49" fontId="2" fillId="0" borderId="0" xfId="1" applyNumberFormat="1" applyFont="1" applyAlignment="1">
      <alignment horizontal="left"/>
    </xf>
    <xf numFmtId="0" fontId="2" fillId="0" borderId="0" xfId="1" applyFont="1" applyAlignment="1">
      <alignment vertical="justify"/>
    </xf>
    <xf numFmtId="0" fontId="2" fillId="0" borderId="0" xfId="1" applyFont="1" applyAlignment="1">
      <alignment horizontal="center"/>
    </xf>
    <xf numFmtId="49" fontId="29" fillId="0" borderId="0" xfId="1" applyNumberFormat="1" applyFont="1" applyAlignment="1">
      <alignment horizontal="left" vertical="justify"/>
    </xf>
    <xf numFmtId="0" fontId="1" fillId="0" borderId="0" xfId="1" applyFont="1" applyAlignment="1">
      <alignment horizontal="center" vertical="justify" wrapText="1"/>
    </xf>
    <xf numFmtId="49" fontId="1" fillId="0" borderId="0" xfId="1" applyNumberFormat="1" applyFont="1" applyAlignment="1">
      <alignment horizontal="left" vertical="justify"/>
    </xf>
    <xf numFmtId="49" fontId="1" fillId="0" borderId="0" xfId="1" applyNumberFormat="1" applyFont="1" applyAlignment="1">
      <alignment horizontal="center" vertical="justify" wrapText="1"/>
    </xf>
    <xf numFmtId="0" fontId="19" fillId="0" borderId="0" xfId="1" applyFont="1" applyAlignment="1">
      <alignment horizontal="center"/>
    </xf>
    <xf numFmtId="49" fontId="1" fillId="0" borderId="29" xfId="1" applyNumberFormat="1" applyFont="1" applyBorder="1" applyAlignment="1">
      <alignment horizontal="left" vertical="justify"/>
    </xf>
    <xf numFmtId="49" fontId="1" fillId="0" borderId="29" xfId="1" applyNumberFormat="1" applyFont="1" applyBorder="1" applyAlignment="1">
      <alignment horizontal="center" vertical="justify"/>
    </xf>
    <xf numFmtId="0" fontId="2" fillId="0" borderId="29" xfId="1" applyFont="1" applyBorder="1"/>
    <xf numFmtId="0" fontId="2" fillId="0" borderId="0" xfId="1" applyFont="1" applyAlignment="1">
      <alignment horizontal="right"/>
    </xf>
    <xf numFmtId="0" fontId="25" fillId="0" borderId="29" xfId="1" applyFont="1" applyBorder="1" applyAlignment="1">
      <alignment horizontal="right"/>
    </xf>
    <xf numFmtId="0" fontId="19" fillId="0" borderId="0" xfId="1" applyFont="1"/>
    <xf numFmtId="49" fontId="1" fillId="0" borderId="0" xfId="1" applyNumberFormat="1" applyFont="1" applyAlignment="1">
      <alignment horizontal="center" vertical="justify"/>
    </xf>
    <xf numFmtId="0" fontId="25" fillId="0" borderId="0" xfId="1" applyFont="1" applyAlignment="1">
      <alignment horizontal="center"/>
    </xf>
    <xf numFmtId="0" fontId="1" fillId="0" borderId="0" xfId="1" applyFont="1" applyAlignment="1">
      <alignment horizontal="left" vertical="justify"/>
    </xf>
    <xf numFmtId="49" fontId="1" fillId="0" borderId="0" xfId="1" applyNumberFormat="1" applyFont="1" applyAlignment="1">
      <alignment vertical="justify"/>
    </xf>
    <xf numFmtId="49" fontId="25" fillId="0" borderId="0" xfId="1" applyNumberFormat="1" applyFont="1" applyAlignment="1">
      <alignment horizontal="center" vertical="justify"/>
    </xf>
    <xf numFmtId="49" fontId="2" fillId="0" borderId="0" xfId="1" applyNumberFormat="1" applyFont="1" applyAlignment="1">
      <alignment horizontal="left" vertical="justify"/>
    </xf>
    <xf numFmtId="49" fontId="2" fillId="0" borderId="0" xfId="1" applyNumberFormat="1" applyFont="1" applyAlignment="1">
      <alignment horizontal="left" vertical="justify" wrapText="1"/>
    </xf>
    <xf numFmtId="0" fontId="8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top"/>
    </xf>
    <xf numFmtId="0" fontId="19" fillId="0" borderId="0" xfId="1" applyFont="1" applyAlignment="1">
      <alignment horizontal="left" vertical="center"/>
    </xf>
    <xf numFmtId="0" fontId="21" fillId="0" borderId="29" xfId="1" applyFont="1" applyBorder="1" applyAlignment="1">
      <alignment horizontal="left" vertical="center"/>
    </xf>
    <xf numFmtId="0" fontId="1" fillId="0" borderId="0" xfId="1" applyFont="1" applyAlignment="1">
      <alignment horizontal="right" vertical="top"/>
    </xf>
    <xf numFmtId="0" fontId="21" fillId="0" borderId="0" xfId="1" applyFont="1" applyAlignment="1">
      <alignment horizontal="left"/>
    </xf>
    <xf numFmtId="0" fontId="25" fillId="0" borderId="30" xfId="1" applyFont="1" applyBorder="1" applyAlignment="1">
      <alignment horizontal="center" vertical="center" textRotation="90" wrapText="1"/>
    </xf>
    <xf numFmtId="0" fontId="25" fillId="0" borderId="45" xfId="1" applyFont="1" applyBorder="1" applyAlignment="1">
      <alignment horizontal="center" vertical="center" textRotation="90" wrapText="1"/>
    </xf>
    <xf numFmtId="0" fontId="25" fillId="0" borderId="31" xfId="1" applyFont="1" applyBorder="1" applyAlignment="1">
      <alignment horizontal="center" vertical="center" textRotation="90" wrapText="1"/>
    </xf>
    <xf numFmtId="0" fontId="1" fillId="0" borderId="9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 wrapText="1"/>
    </xf>
    <xf numFmtId="0" fontId="1" fillId="0" borderId="40" xfId="1" applyFont="1" applyBorder="1" applyAlignment="1">
      <alignment horizontal="center" vertical="center" wrapText="1"/>
    </xf>
    <xf numFmtId="0" fontId="2" fillId="0" borderId="0" xfId="1" applyFont="1" applyAlignment="1">
      <alignment horizontal="center" wrapText="1"/>
    </xf>
    <xf numFmtId="0" fontId="2" fillId="0" borderId="1" xfId="1" applyFont="1" applyBorder="1" applyAlignment="1">
      <alignment horizontal="center" vertical="center"/>
    </xf>
    <xf numFmtId="0" fontId="2" fillId="0" borderId="22" xfId="1" applyFont="1" applyBorder="1" applyAlignment="1">
      <alignment vertical="center" wrapText="1"/>
    </xf>
    <xf numFmtId="0" fontId="2" fillId="0" borderId="20" xfId="1" applyFont="1" applyBorder="1" applyAlignment="1">
      <alignment vertical="center" wrapText="1"/>
    </xf>
    <xf numFmtId="0" fontId="1" fillId="0" borderId="2" xfId="1" applyFont="1" applyBorder="1" applyAlignment="1">
      <alignment vertical="center" wrapText="1"/>
    </xf>
    <xf numFmtId="0" fontId="2" fillId="0" borderId="25" xfId="1" applyFont="1" applyBorder="1" applyAlignment="1">
      <alignment horizontal="center" vertical="center"/>
    </xf>
    <xf numFmtId="0" fontId="2" fillId="0" borderId="38" xfId="1" applyFont="1" applyBorder="1" applyAlignment="1">
      <alignment horizontal="center" vertical="center" wrapText="1" shrinkToFit="1"/>
    </xf>
    <xf numFmtId="0" fontId="2" fillId="0" borderId="45" xfId="1" applyFont="1" applyBorder="1" applyAlignment="1">
      <alignment horizontal="center" vertical="center" wrapText="1" shrinkToFit="1"/>
    </xf>
    <xf numFmtId="0" fontId="2" fillId="0" borderId="30" xfId="1" applyFont="1" applyBorder="1" applyAlignment="1">
      <alignment horizontal="center" vertical="center" wrapText="1" shrinkToFit="1"/>
    </xf>
    <xf numFmtId="0" fontId="2" fillId="0" borderId="31" xfId="1" applyFont="1" applyBorder="1" applyAlignment="1">
      <alignment horizontal="center" vertical="center" shrinkToFit="1"/>
    </xf>
    <xf numFmtId="0" fontId="2" fillId="0" borderId="61" xfId="1" applyFont="1" applyBorder="1" applyAlignment="1">
      <alignment horizontal="center" vertical="center"/>
    </xf>
    <xf numFmtId="0" fontId="2" fillId="0" borderId="30" xfId="1" applyFont="1" applyBorder="1" applyAlignment="1">
      <alignment horizontal="center" vertical="center"/>
    </xf>
    <xf numFmtId="0" fontId="2" fillId="0" borderId="31" xfId="1" applyFont="1" applyBorder="1" applyAlignment="1">
      <alignment horizontal="center" vertical="center"/>
    </xf>
    <xf numFmtId="0" fontId="2" fillId="0" borderId="34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 shrinkToFit="1"/>
    </xf>
    <xf numFmtId="0" fontId="2" fillId="0" borderId="15" xfId="1" applyFont="1" applyBorder="1" applyAlignment="1">
      <alignment horizontal="center" vertical="center" shrinkToFit="1"/>
    </xf>
    <xf numFmtId="0" fontId="2" fillId="0" borderId="32" xfId="1" applyFont="1" applyBorder="1" applyAlignment="1">
      <alignment horizontal="center" vertical="center" shrinkToFit="1"/>
    </xf>
    <xf numFmtId="0" fontId="1" fillId="0" borderId="0" xfId="1" applyFont="1" applyAlignment="1">
      <alignment horizontal="center" vertical="center" textRotation="90" wrapText="1"/>
    </xf>
    <xf numFmtId="9" fontId="1" fillId="0" borderId="0" xfId="2" applyFont="1" applyFill="1" applyBorder="1" applyAlignment="1" applyProtection="1">
      <alignment vertical="center" wrapText="1"/>
    </xf>
    <xf numFmtId="0" fontId="2" fillId="0" borderId="41" xfId="1" applyFont="1" applyBorder="1" applyAlignment="1">
      <alignment horizontal="center" vertical="center"/>
    </xf>
    <xf numFmtId="0" fontId="2" fillId="0" borderId="42" xfId="1" applyFont="1" applyBorder="1" applyAlignment="1">
      <alignment horizontal="center" vertical="center"/>
    </xf>
    <xf numFmtId="0" fontId="2" fillId="0" borderId="47" xfId="1" applyFont="1" applyBorder="1" applyAlignment="1">
      <alignment horizontal="center" vertical="center"/>
    </xf>
    <xf numFmtId="0" fontId="2" fillId="0" borderId="51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63" xfId="1" applyFont="1" applyBorder="1" applyAlignment="1">
      <alignment horizontal="center" vertical="center"/>
    </xf>
    <xf numFmtId="0" fontId="13" fillId="0" borderId="26" xfId="1" applyFont="1" applyBorder="1" applyAlignment="1">
      <alignment horizontal="center" vertical="center" shrinkToFit="1"/>
    </xf>
    <xf numFmtId="0" fontId="2" fillId="0" borderId="26" xfId="1" applyFont="1" applyBorder="1" applyAlignment="1">
      <alignment horizontal="center" vertical="center" shrinkToFit="1"/>
    </xf>
    <xf numFmtId="0" fontId="2" fillId="0" borderId="23" xfId="1" applyFont="1" applyBorder="1" applyAlignment="1">
      <alignment horizontal="center" vertical="center" shrinkToFit="1"/>
    </xf>
    <xf numFmtId="0" fontId="2" fillId="0" borderId="28" xfId="1" applyFont="1" applyBorder="1" applyAlignment="1">
      <alignment horizontal="center" vertical="center" shrinkToFit="1"/>
    </xf>
    <xf numFmtId="0" fontId="2" fillId="0" borderId="26" xfId="1" applyFont="1" applyBorder="1" applyAlignment="1">
      <alignment horizontal="center" vertical="center"/>
    </xf>
    <xf numFmtId="0" fontId="2" fillId="0" borderId="24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 wrapText="1" shrinkToFit="1"/>
    </xf>
    <xf numFmtId="0" fontId="2" fillId="0" borderId="5" xfId="1" applyFont="1" applyBorder="1" applyAlignment="1">
      <alignment horizontal="center" vertical="center" wrapText="1" shrinkToFit="1"/>
    </xf>
    <xf numFmtId="0" fontId="2" fillId="0" borderId="4" xfId="1" applyFont="1" applyBorder="1" applyAlignment="1">
      <alignment horizontal="center" vertical="center" wrapText="1" shrinkToFit="1"/>
    </xf>
    <xf numFmtId="0" fontId="2" fillId="0" borderId="33" xfId="1" applyFont="1" applyBorder="1" applyAlignment="1">
      <alignment horizontal="center" vertical="center" wrapText="1" shrinkToFit="1"/>
    </xf>
    <xf numFmtId="0" fontId="13" fillId="0" borderId="4" xfId="1" applyFont="1" applyBorder="1" applyAlignment="1">
      <alignment horizontal="center" vertical="center" shrinkToFit="1"/>
    </xf>
    <xf numFmtId="0" fontId="2" fillId="0" borderId="3" xfId="1" applyFont="1" applyBorder="1" applyAlignment="1">
      <alignment horizontal="center" vertical="center" shrinkToFit="1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1" fillId="0" borderId="0" xfId="1" applyFont="1" applyAlignment="1">
      <alignment horizontal="center" wrapText="1"/>
    </xf>
    <xf numFmtId="0" fontId="2" fillId="0" borderId="20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61" xfId="1" applyFont="1" applyBorder="1" applyAlignment="1">
      <alignment horizontal="center" vertical="center" wrapText="1" shrinkToFit="1"/>
    </xf>
    <xf numFmtId="0" fontId="2" fillId="0" borderId="6" xfId="1" applyFont="1" applyBorder="1" applyAlignment="1">
      <alignment horizontal="center" vertical="center"/>
    </xf>
    <xf numFmtId="0" fontId="2" fillId="0" borderId="67" xfId="1" applyFont="1" applyBorder="1" applyAlignment="1">
      <alignment horizontal="center" vertical="center"/>
    </xf>
    <xf numFmtId="0" fontId="2" fillId="0" borderId="64" xfId="1" applyFont="1" applyBorder="1" applyAlignment="1">
      <alignment horizontal="center" vertical="center"/>
    </xf>
    <xf numFmtId="1" fontId="2" fillId="0" borderId="9" xfId="1" applyNumberFormat="1" applyFont="1" applyBorder="1" applyAlignment="1">
      <alignment horizontal="center" vertical="center"/>
    </xf>
    <xf numFmtId="1" fontId="2" fillId="0" borderId="14" xfId="1" applyNumberFormat="1" applyFont="1" applyBorder="1" applyAlignment="1">
      <alignment horizontal="center" vertical="center"/>
    </xf>
    <xf numFmtId="1" fontId="2" fillId="0" borderId="15" xfId="1" applyNumberFormat="1" applyFont="1" applyBorder="1" applyAlignment="1">
      <alignment horizontal="center" vertical="center"/>
    </xf>
    <xf numFmtId="1" fontId="2" fillId="0" borderId="9" xfId="1" applyNumberFormat="1" applyFont="1" applyBorder="1" applyAlignment="1">
      <alignment horizontal="center" vertical="center" shrinkToFit="1"/>
    </xf>
    <xf numFmtId="1" fontId="2" fillId="0" borderId="32" xfId="1" applyNumberFormat="1" applyFont="1" applyBorder="1" applyAlignment="1">
      <alignment horizontal="center" vertical="center" shrinkToFit="1"/>
    </xf>
    <xf numFmtId="1" fontId="2" fillId="0" borderId="13" xfId="1" applyNumberFormat="1" applyFont="1" applyBorder="1" applyAlignment="1">
      <alignment horizontal="center" vertical="center" shrinkToFit="1"/>
    </xf>
    <xf numFmtId="0" fontId="19" fillId="0" borderId="46" xfId="1" applyFont="1" applyBorder="1" applyAlignment="1">
      <alignment horizontal="center" vertical="top"/>
    </xf>
    <xf numFmtId="0" fontId="2" fillId="0" borderId="28" xfId="1" applyFont="1" applyBorder="1" applyAlignment="1">
      <alignment horizontal="center" vertical="center"/>
    </xf>
    <xf numFmtId="0" fontId="2" fillId="0" borderId="23" xfId="1" applyFont="1" applyBorder="1" applyAlignment="1">
      <alignment horizontal="center" vertical="center"/>
    </xf>
    <xf numFmtId="0" fontId="13" fillId="0" borderId="9" xfId="1" applyFont="1" applyBorder="1" applyAlignment="1">
      <alignment horizontal="center" vertical="center" wrapText="1"/>
    </xf>
    <xf numFmtId="0" fontId="13" fillId="0" borderId="36" xfId="1" applyFont="1" applyBorder="1" applyAlignment="1">
      <alignment horizontal="center" vertical="center"/>
    </xf>
    <xf numFmtId="0" fontId="22" fillId="0" borderId="0" xfId="1"/>
    <xf numFmtId="0" fontId="25" fillId="0" borderId="135" xfId="1" applyFont="1" applyBorder="1" applyAlignment="1">
      <alignment horizontal="center" vertical="center" wrapText="1"/>
    </xf>
    <xf numFmtId="0" fontId="25" fillId="0" borderId="136" xfId="1" applyFont="1" applyBorder="1" applyAlignment="1">
      <alignment horizontal="center" vertical="center" wrapText="1"/>
    </xf>
    <xf numFmtId="0" fontId="25" fillId="0" borderId="136" xfId="1" applyFont="1" applyBorder="1" applyAlignment="1">
      <alignment horizontal="center" vertical="center"/>
    </xf>
    <xf numFmtId="49" fontId="13" fillId="0" borderId="96" xfId="1" applyNumberFormat="1" applyFont="1" applyBorder="1" applyAlignment="1">
      <alignment horizontal="center" vertical="center" wrapText="1"/>
    </xf>
    <xf numFmtId="0" fontId="15" fillId="0" borderId="131" xfId="1" applyFont="1" applyBorder="1" applyAlignment="1">
      <alignment horizontal="center" vertical="center" wrapText="1"/>
    </xf>
    <xf numFmtId="0" fontId="15" fillId="0" borderId="87" xfId="1" applyFont="1" applyBorder="1" applyAlignment="1">
      <alignment horizontal="center" vertical="center" wrapText="1"/>
    </xf>
    <xf numFmtId="0" fontId="15" fillId="0" borderId="131" xfId="1" applyFont="1" applyBorder="1" applyAlignment="1">
      <alignment horizontal="center" vertical="center"/>
    </xf>
    <xf numFmtId="0" fontId="15" fillId="0" borderId="87" xfId="1" applyFont="1" applyBorder="1" applyAlignment="1">
      <alignment horizontal="center" vertical="center"/>
    </xf>
    <xf numFmtId="49" fontId="13" fillId="0" borderId="0" xfId="1" applyNumberFormat="1" applyFont="1" applyAlignment="1">
      <alignment horizontal="center" vertical="center" wrapText="1"/>
    </xf>
    <xf numFmtId="49" fontId="15" fillId="0" borderId="0" xfId="1" applyNumberFormat="1" applyFont="1" applyAlignment="1">
      <alignment horizontal="center" vertical="center" wrapText="1"/>
    </xf>
    <xf numFmtId="49" fontId="15" fillId="0" borderId="102" xfId="1" applyNumberFormat="1" applyFont="1" applyBorder="1" applyAlignment="1">
      <alignment horizontal="center" vertical="center" wrapText="1"/>
    </xf>
    <xf numFmtId="0" fontId="15" fillId="0" borderId="0" xfId="1" applyFont="1" applyAlignment="1">
      <alignment horizontal="center" vertical="justify" wrapText="1"/>
    </xf>
    <xf numFmtId="0" fontId="13" fillId="0" borderId="100" xfId="1" applyFont="1" applyBorder="1" applyAlignment="1">
      <alignment horizontal="center" vertical="center"/>
    </xf>
    <xf numFmtId="0" fontId="14" fillId="0" borderId="27" xfId="1" applyFont="1" applyBorder="1" applyAlignment="1">
      <alignment horizontal="center" vertical="center" shrinkToFit="1"/>
    </xf>
    <xf numFmtId="0" fontId="16" fillId="0" borderId="79" xfId="1" applyFont="1" applyBorder="1" applyAlignment="1">
      <alignment horizontal="center" vertical="center"/>
    </xf>
    <xf numFmtId="0" fontId="14" fillId="0" borderId="30" xfId="1" applyFont="1" applyBorder="1" applyAlignment="1">
      <alignment horizontal="center" vertical="center" shrinkToFit="1"/>
    </xf>
    <xf numFmtId="0" fontId="14" fillId="0" borderId="45" xfId="1" applyFont="1" applyBorder="1" applyAlignment="1">
      <alignment vertical="center" shrinkToFit="1"/>
    </xf>
    <xf numFmtId="0" fontId="16" fillId="0" borderId="38" xfId="1" applyFont="1" applyBorder="1" applyAlignment="1">
      <alignment horizontal="center" vertical="center" wrapText="1" shrinkToFit="1"/>
    </xf>
    <xf numFmtId="0" fontId="16" fillId="0" borderId="31" xfId="1" applyFont="1" applyBorder="1" applyAlignment="1">
      <alignment horizontal="center" vertical="center" wrapText="1" shrinkToFit="1"/>
    </xf>
    <xf numFmtId="0" fontId="16" fillId="0" borderId="30" xfId="1" applyFont="1" applyBorder="1" applyAlignment="1">
      <alignment horizontal="center" vertical="center" wrapText="1" shrinkToFit="1"/>
    </xf>
    <xf numFmtId="0" fontId="16" fillId="0" borderId="79" xfId="1" applyFont="1" applyBorder="1" applyAlignment="1">
      <alignment horizontal="center" vertical="center" wrapText="1" shrinkToFit="1"/>
    </xf>
    <xf numFmtId="0" fontId="16" fillId="0" borderId="61" xfId="1" applyFont="1" applyBorder="1" applyAlignment="1">
      <alignment horizontal="center" vertical="center"/>
    </xf>
    <xf numFmtId="0" fontId="16" fillId="0" borderId="32" xfId="1" applyFont="1" applyBorder="1" applyAlignment="1">
      <alignment horizontal="center" vertical="center"/>
    </xf>
    <xf numFmtId="0" fontId="25" fillId="0" borderId="33" xfId="1" applyFont="1" applyBorder="1" applyAlignment="1">
      <alignment horizontal="center" vertical="center" textRotation="90" wrapText="1"/>
    </xf>
    <xf numFmtId="0" fontId="1" fillId="0" borderId="94" xfId="1" applyFont="1" applyBorder="1" applyAlignment="1">
      <alignment horizontal="center" vertical="center"/>
    </xf>
    <xf numFmtId="0" fontId="1" fillId="0" borderId="98" xfId="1" applyFont="1" applyBorder="1" applyAlignment="1">
      <alignment horizontal="center" vertical="center" wrapText="1"/>
    </xf>
    <xf numFmtId="0" fontId="13" fillId="0" borderId="19" xfId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6" fillId="0" borderId="21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0" fontId="16" fillId="0" borderId="20" xfId="1" applyFont="1" applyBorder="1" applyAlignment="1">
      <alignment horizontal="center" vertical="center" wrapText="1"/>
    </xf>
    <xf numFmtId="0" fontId="16" fillId="0" borderId="19" xfId="1" applyFont="1" applyBorder="1" applyAlignment="1">
      <alignment horizontal="center" vertical="center" wrapText="1"/>
    </xf>
    <xf numFmtId="0" fontId="16" fillId="0" borderId="22" xfId="1" applyFont="1" applyBorder="1" applyAlignment="1">
      <alignment horizontal="center" vertical="center" wrapText="1"/>
    </xf>
    <xf numFmtId="0" fontId="16" fillId="0" borderId="2" xfId="1" applyFont="1" applyBorder="1" applyAlignment="1">
      <alignment horizontal="center" vertical="center" wrapText="1"/>
    </xf>
    <xf numFmtId="0" fontId="13" fillId="0" borderId="25" xfId="1" applyFont="1" applyBorder="1" applyAlignment="1">
      <alignment horizontal="center" vertical="center"/>
    </xf>
    <xf numFmtId="0" fontId="16" fillId="0" borderId="23" xfId="1" applyFont="1" applyBorder="1" applyAlignment="1">
      <alignment horizontal="center" vertical="center" wrapText="1"/>
    </xf>
    <xf numFmtId="0" fontId="16" fillId="0" borderId="25" xfId="1" applyFont="1" applyBorder="1" applyAlignment="1">
      <alignment horizontal="center" vertical="center" wrapText="1"/>
    </xf>
    <xf numFmtId="0" fontId="2" fillId="0" borderId="34" xfId="1" applyFont="1" applyBorder="1" applyAlignment="1">
      <alignment horizontal="center" vertical="center" wrapText="1" shrinkToFit="1"/>
    </xf>
    <xf numFmtId="0" fontId="13" fillId="0" borderId="61" xfId="1" applyFont="1" applyBorder="1" applyAlignment="1">
      <alignment horizontal="center" vertical="center" shrinkToFit="1"/>
    </xf>
    <xf numFmtId="0" fontId="13" fillId="0" borderId="30" xfId="1" applyFont="1" applyBorder="1" applyAlignment="1">
      <alignment horizontal="center" vertical="center" shrinkToFit="1"/>
    </xf>
    <xf numFmtId="0" fontId="13" fillId="0" borderId="31" xfId="1" applyFont="1" applyBorder="1" applyAlignment="1">
      <alignment horizontal="center" vertical="center" shrinkToFit="1"/>
    </xf>
    <xf numFmtId="0" fontId="16" fillId="0" borderId="74" xfId="1" applyFont="1" applyBorder="1" applyAlignment="1">
      <alignment horizontal="center" vertical="center" wrapText="1" shrinkToFit="1"/>
    </xf>
    <xf numFmtId="0" fontId="16" fillId="0" borderId="6" xfId="1" applyFont="1" applyBorder="1" applyAlignment="1">
      <alignment horizontal="center" vertical="center" wrapText="1" shrinkToFit="1"/>
    </xf>
    <xf numFmtId="0" fontId="16" fillId="0" borderId="64" xfId="1" applyFont="1" applyBorder="1" applyAlignment="1">
      <alignment horizontal="center" vertical="center" wrapText="1" shrinkToFit="1"/>
    </xf>
    <xf numFmtId="0" fontId="16" fillId="0" borderId="16" xfId="1" applyFont="1" applyBorder="1" applyAlignment="1">
      <alignment horizontal="center" vertical="center" wrapText="1" shrinkToFit="1"/>
    </xf>
    <xf numFmtId="0" fontId="16" fillId="0" borderId="67" xfId="1" applyFont="1" applyBorder="1" applyAlignment="1">
      <alignment horizontal="center" vertical="center" wrapText="1" shrinkToFit="1"/>
    </xf>
    <xf numFmtId="0" fontId="16" fillId="0" borderId="68" xfId="1" applyFont="1" applyBorder="1" applyAlignment="1">
      <alignment horizontal="center" vertical="center" wrapText="1" shrinkToFit="1"/>
    </xf>
    <xf numFmtId="0" fontId="16" fillId="0" borderId="66" xfId="1" applyFont="1" applyBorder="1" applyAlignment="1">
      <alignment horizontal="center" vertical="center" wrapText="1" shrinkToFit="1"/>
    </xf>
    <xf numFmtId="0" fontId="16" fillId="0" borderId="65" xfId="1" applyFont="1" applyBorder="1" applyAlignment="1">
      <alignment horizontal="center" vertical="center" shrinkToFit="1"/>
    </xf>
    <xf numFmtId="0" fontId="16" fillId="0" borderId="67" xfId="1" applyFont="1" applyBorder="1" applyAlignment="1">
      <alignment horizontal="center" vertical="center" shrinkToFit="1"/>
    </xf>
    <xf numFmtId="0" fontId="13" fillId="0" borderId="67" xfId="1" applyFont="1" applyBorder="1" applyAlignment="1">
      <alignment horizontal="center" vertical="center" shrinkToFit="1"/>
    </xf>
    <xf numFmtId="0" fontId="13" fillId="0" borderId="68" xfId="1" applyFont="1" applyBorder="1" applyAlignment="1">
      <alignment horizontal="center" vertical="center" shrinkToFit="1"/>
    </xf>
    <xf numFmtId="0" fontId="13" fillId="0" borderId="6" xfId="1" applyFont="1" applyBorder="1" applyAlignment="1">
      <alignment horizontal="center" vertical="center" shrinkToFit="1"/>
    </xf>
    <xf numFmtId="0" fontId="13" fillId="0" borderId="64" xfId="1" applyFont="1" applyBorder="1" applyAlignment="1">
      <alignment horizontal="center" vertical="center" shrinkToFit="1"/>
    </xf>
    <xf numFmtId="0" fontId="2" fillId="0" borderId="6" xfId="1" applyFont="1" applyBorder="1" applyAlignment="1">
      <alignment horizontal="center" vertical="center" shrinkToFit="1"/>
    </xf>
    <xf numFmtId="0" fontId="13" fillId="0" borderId="27" xfId="1" applyFont="1" applyBorder="1" applyAlignment="1">
      <alignment horizontal="center" vertical="center" shrinkToFit="1"/>
    </xf>
    <xf numFmtId="0" fontId="13" fillId="0" borderId="23" xfId="1" applyFont="1" applyBorder="1" applyAlignment="1">
      <alignment horizontal="center" vertical="center" shrinkToFit="1"/>
    </xf>
    <xf numFmtId="0" fontId="13" fillId="0" borderId="24" xfId="1" applyFont="1" applyBorder="1" applyAlignment="1">
      <alignment horizontal="center" vertical="center" shrinkToFit="1"/>
    </xf>
    <xf numFmtId="0" fontId="16" fillId="0" borderId="78" xfId="1" applyFont="1" applyBorder="1" applyAlignment="1">
      <alignment horizontal="center" vertical="center" wrapText="1" shrinkToFit="1"/>
    </xf>
    <xf numFmtId="0" fontId="2" fillId="0" borderId="54" xfId="1" applyFont="1" applyBorder="1" applyAlignment="1">
      <alignment horizontal="center" vertical="center"/>
    </xf>
    <xf numFmtId="0" fontId="2" fillId="0" borderId="50" xfId="1" applyFont="1" applyBorder="1" applyAlignment="1">
      <alignment horizontal="center" vertical="center" wrapText="1" shrinkToFit="1"/>
    </xf>
    <xf numFmtId="0" fontId="13" fillId="0" borderId="45" xfId="1" applyFont="1" applyBorder="1" applyAlignment="1">
      <alignment horizontal="center" vertical="center" shrinkToFit="1"/>
    </xf>
    <xf numFmtId="0" fontId="13" fillId="0" borderId="3" xfId="1" applyFont="1" applyBorder="1" applyAlignment="1">
      <alignment horizontal="center" vertical="center" shrinkToFit="1"/>
    </xf>
    <xf numFmtId="0" fontId="13" fillId="0" borderId="5" xfId="1" applyFont="1" applyBorder="1" applyAlignment="1">
      <alignment horizontal="center" vertical="center" shrinkToFit="1"/>
    </xf>
    <xf numFmtId="0" fontId="2" fillId="0" borderId="40" xfId="1" applyFont="1" applyBorder="1" applyAlignment="1">
      <alignment horizontal="center" vertical="center" shrinkToFit="1"/>
    </xf>
    <xf numFmtId="0" fontId="2" fillId="0" borderId="15" xfId="1" applyFont="1" applyBorder="1" applyAlignment="1">
      <alignment horizontal="center" vertical="center"/>
    </xf>
    <xf numFmtId="0" fontId="10" fillId="0" borderId="75" xfId="1" applyFont="1" applyBorder="1" applyAlignment="1">
      <alignment horizontal="center" vertical="center" wrapText="1"/>
    </xf>
    <xf numFmtId="0" fontId="10" fillId="0" borderId="22" xfId="1" applyFont="1" applyBorder="1" applyAlignment="1">
      <alignment horizontal="center" vertical="center" wrapText="1"/>
    </xf>
    <xf numFmtId="0" fontId="10" fillId="0" borderId="21" xfId="1" applyFont="1" applyBorder="1" applyAlignment="1">
      <alignment vertical="center" wrapText="1"/>
    </xf>
    <xf numFmtId="0" fontId="10" fillId="0" borderId="71" xfId="1" applyFont="1" applyBorder="1" applyAlignment="1">
      <alignment vertical="center" wrapText="1"/>
    </xf>
    <xf numFmtId="0" fontId="10" fillId="0" borderId="20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6" fillId="0" borderId="23" xfId="1" applyFont="1" applyBorder="1" applyAlignment="1">
      <alignment horizontal="center" vertical="center"/>
    </xf>
    <xf numFmtId="0" fontId="14" fillId="0" borderId="26" xfId="1" applyFont="1" applyBorder="1" applyAlignment="1">
      <alignment vertical="center" shrinkToFit="1"/>
    </xf>
    <xf numFmtId="0" fontId="10" fillId="0" borderId="55" xfId="1" applyFont="1" applyBorder="1" applyAlignment="1">
      <alignment horizontal="center" vertical="center" wrapText="1"/>
    </xf>
    <xf numFmtId="0" fontId="10" fillId="0" borderId="28" xfId="1" applyFont="1" applyBorder="1" applyAlignment="1">
      <alignment horizontal="center" vertical="center" wrapText="1"/>
    </xf>
    <xf numFmtId="0" fontId="10" fillId="0" borderId="26" xfId="1" applyFont="1" applyBorder="1" applyAlignment="1">
      <alignment horizontal="center" vertical="center" wrapText="1"/>
    </xf>
    <xf numFmtId="0" fontId="1" fillId="0" borderId="26" xfId="1" applyFont="1" applyBorder="1" applyAlignment="1">
      <alignment horizontal="center" vertical="center" wrapText="1"/>
    </xf>
    <xf numFmtId="0" fontId="1" fillId="0" borderId="24" xfId="1" applyFont="1" applyBorder="1" applyAlignment="1">
      <alignment horizontal="center" vertical="center" wrapText="1"/>
    </xf>
    <xf numFmtId="0" fontId="16" fillId="0" borderId="73" xfId="1" applyFont="1" applyBorder="1" applyAlignment="1">
      <alignment vertical="center"/>
    </xf>
    <xf numFmtId="0" fontId="16" fillId="0" borderId="64" xfId="1" applyFont="1" applyBorder="1" applyAlignment="1">
      <alignment horizontal="center" vertical="center" shrinkToFit="1"/>
    </xf>
    <xf numFmtId="164" fontId="16" fillId="0" borderId="67" xfId="1" applyNumberFormat="1" applyFont="1" applyBorder="1" applyAlignment="1">
      <alignment horizontal="center" vertical="center" shrinkToFit="1"/>
    </xf>
    <xf numFmtId="1" fontId="16" fillId="0" borderId="9" xfId="1" applyNumberFormat="1" applyFont="1" applyBorder="1" applyAlignment="1">
      <alignment horizontal="center" vertical="center"/>
    </xf>
    <xf numFmtId="1" fontId="16" fillId="0" borderId="8" xfId="1" applyNumberFormat="1" applyFont="1" applyBorder="1" applyAlignment="1">
      <alignment horizontal="center" vertical="center"/>
    </xf>
    <xf numFmtId="1" fontId="16" fillId="0" borderId="14" xfId="1" applyNumberFormat="1" applyFont="1" applyBorder="1" applyAlignment="1">
      <alignment horizontal="center" vertical="center"/>
    </xf>
    <xf numFmtId="1" fontId="16" fillId="0" borderId="15" xfId="1" applyNumberFormat="1" applyFont="1" applyBorder="1" applyAlignment="1">
      <alignment horizontal="center" vertical="center"/>
    </xf>
    <xf numFmtId="1" fontId="16" fillId="0" borderId="48" xfId="1" applyNumberFormat="1" applyFont="1" applyBorder="1" applyAlignment="1">
      <alignment horizontal="center" vertical="center"/>
    </xf>
    <xf numFmtId="1" fontId="16" fillId="0" borderId="32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 vertical="center" textRotation="90"/>
    </xf>
    <xf numFmtId="0" fontId="8" fillId="0" borderId="0" xfId="1" applyFont="1" applyAlignment="1">
      <alignment horizontal="center" vertical="top"/>
    </xf>
    <xf numFmtId="0" fontId="8" fillId="0" borderId="46" xfId="1" applyFont="1" applyBorder="1" applyAlignment="1">
      <alignment horizontal="center" vertical="top"/>
    </xf>
    <xf numFmtId="0" fontId="7" fillId="0" borderId="22" xfId="1" applyFont="1" applyBorder="1" applyAlignment="1">
      <alignment horizontal="center" vertical="center"/>
    </xf>
    <xf numFmtId="0" fontId="16" fillId="0" borderId="21" xfId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/>
    </xf>
    <xf numFmtId="0" fontId="16" fillId="0" borderId="27" xfId="1" applyFont="1" applyBorder="1" applyAlignment="1">
      <alignment horizontal="center" vertical="center"/>
    </xf>
    <xf numFmtId="0" fontId="14" fillId="0" borderId="0" xfId="1" applyFont="1" applyAlignment="1">
      <alignment horizontal="left" vertical="center"/>
    </xf>
    <xf numFmtId="0" fontId="16" fillId="0" borderId="0" xfId="1" applyFont="1" applyAlignment="1">
      <alignment horizontal="left" vertical="center"/>
    </xf>
    <xf numFmtId="49" fontId="16" fillId="0" borderId="0" xfId="1" applyNumberFormat="1" applyFont="1" applyAlignment="1">
      <alignment horizontal="left" vertical="center" wrapText="1"/>
    </xf>
    <xf numFmtId="0" fontId="16" fillId="0" borderId="33" xfId="1" applyFont="1" applyBorder="1" applyAlignment="1">
      <alignment horizontal="center" vertical="center"/>
    </xf>
    <xf numFmtId="0" fontId="25" fillId="0" borderId="140" xfId="1" applyFont="1" applyBorder="1" applyAlignment="1">
      <alignment horizontal="center" vertical="center" wrapText="1"/>
    </xf>
    <xf numFmtId="0" fontId="25" fillId="0" borderId="6" xfId="1" applyFont="1" applyBorder="1" applyAlignment="1">
      <alignment horizontal="center" vertical="center" wrapText="1"/>
    </xf>
    <xf numFmtId="0" fontId="25" fillId="0" borderId="64" xfId="1" applyFont="1" applyBorder="1" applyAlignment="1">
      <alignment horizontal="center" vertical="center"/>
    </xf>
    <xf numFmtId="0" fontId="17" fillId="0" borderId="131" xfId="1" applyFont="1" applyBorder="1" applyAlignment="1">
      <alignment horizontal="center" vertical="center" wrapText="1"/>
    </xf>
    <xf numFmtId="0" fontId="17" fillId="0" borderId="86" xfId="1" applyFont="1" applyBorder="1" applyAlignment="1">
      <alignment horizontal="center" vertical="center" wrapText="1"/>
    </xf>
    <xf numFmtId="0" fontId="17" fillId="0" borderId="85" xfId="1" applyFont="1" applyBorder="1" applyAlignment="1">
      <alignment horizontal="center" vertical="center"/>
    </xf>
    <xf numFmtId="0" fontId="15" fillId="0" borderId="141" xfId="1" applyFont="1" applyBorder="1" applyAlignment="1">
      <alignment horizontal="center" vertical="center"/>
    </xf>
    <xf numFmtId="49" fontId="15" fillId="0" borderId="0" xfId="1" applyNumberFormat="1" applyFont="1" applyAlignment="1">
      <alignment horizontal="center" vertical="justify" wrapText="1"/>
    </xf>
    <xf numFmtId="49" fontId="13" fillId="0" borderId="142" xfId="1" applyNumberFormat="1" applyFont="1" applyBorder="1" applyAlignment="1">
      <alignment horizontal="center" vertical="center"/>
    </xf>
    <xf numFmtId="0" fontId="13" fillId="0" borderId="143" xfId="1" applyFont="1" applyBorder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1" fillId="0" borderId="0" xfId="1" applyFont="1" applyAlignment="1">
      <alignment horizontal="center" vertical="center"/>
    </xf>
    <xf numFmtId="0" fontId="13" fillId="0" borderId="23" xfId="1" applyFont="1" applyBorder="1" applyAlignment="1">
      <alignment horizontal="center" vertical="center"/>
    </xf>
    <xf numFmtId="0" fontId="13" fillId="0" borderId="26" xfId="1" applyFont="1" applyBorder="1" applyAlignment="1">
      <alignment horizontal="center" vertical="center"/>
    </xf>
    <xf numFmtId="0" fontId="13" fillId="0" borderId="24" xfId="1" applyFont="1" applyBorder="1" applyAlignment="1">
      <alignment horizontal="center" vertical="center"/>
    </xf>
    <xf numFmtId="0" fontId="13" fillId="0" borderId="0" xfId="1" applyFont="1" applyAlignment="1">
      <alignment horizontal="left" vertical="center"/>
    </xf>
    <xf numFmtId="49" fontId="13" fillId="0" borderId="0" xfId="1" applyNumberFormat="1" applyFont="1" applyAlignment="1">
      <alignment horizontal="left" vertical="center"/>
    </xf>
    <xf numFmtId="0" fontId="4" fillId="0" borderId="0" xfId="1" applyFont="1" applyAlignment="1">
      <alignment horizontal="center" vertical="center" textRotation="90"/>
    </xf>
    <xf numFmtId="0" fontId="13" fillId="0" borderId="1" xfId="1" applyFont="1" applyBorder="1" applyAlignment="1">
      <alignment horizontal="center" vertical="center"/>
    </xf>
    <xf numFmtId="0" fontId="13" fillId="0" borderId="20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49" fontId="13" fillId="0" borderId="0" xfId="1" applyNumberFormat="1" applyFont="1" applyAlignment="1">
      <alignment horizontal="left" vertical="center" wrapText="1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center"/>
    </xf>
    <xf numFmtId="0" fontId="2" fillId="0" borderId="0" xfId="1" applyFont="1"/>
    <xf numFmtId="0" fontId="1" fillId="0" borderId="0" xfId="1" applyFont="1" applyAlignment="1">
      <alignment horizontal="center" vertical="center" wrapText="1"/>
    </xf>
    <xf numFmtId="0" fontId="16" fillId="0" borderId="37" xfId="1" applyFont="1" applyBorder="1" applyAlignment="1">
      <alignment horizontal="center" vertical="center" wrapText="1" shrinkToFit="1"/>
    </xf>
    <xf numFmtId="0" fontId="16" fillId="0" borderId="28" xfId="1" applyFont="1" applyBorder="1" applyAlignment="1">
      <alignment horizontal="center" vertical="center" wrapText="1" shrinkToFit="1"/>
    </xf>
    <xf numFmtId="0" fontId="16" fillId="0" borderId="39" xfId="1" applyFont="1" applyBorder="1" applyAlignment="1">
      <alignment horizontal="center" vertical="center" wrapText="1" shrinkToFit="1"/>
    </xf>
    <xf numFmtId="0" fontId="16" fillId="0" borderId="61" xfId="1" applyFont="1" applyBorder="1" applyAlignment="1">
      <alignment horizontal="center" vertical="center" wrapText="1" shrinkToFit="1"/>
    </xf>
    <xf numFmtId="0" fontId="1" fillId="0" borderId="0" xfId="1" applyFont="1" applyAlignment="1">
      <alignment horizontal="center" wrapText="1"/>
    </xf>
    <xf numFmtId="0" fontId="16" fillId="0" borderId="26" xfId="1" applyFont="1" applyBorder="1" applyAlignment="1">
      <alignment horizontal="center" vertical="center"/>
    </xf>
    <xf numFmtId="0" fontId="16" fillId="0" borderId="24" xfId="1" applyFont="1" applyBorder="1" applyAlignment="1">
      <alignment horizontal="center" vertical="center"/>
    </xf>
    <xf numFmtId="0" fontId="14" fillId="0" borderId="0" xfId="1" applyFont="1" applyAlignment="1">
      <alignment horizontal="left" vertical="center"/>
    </xf>
    <xf numFmtId="0" fontId="16" fillId="0" borderId="5" xfId="1" applyFont="1" applyBorder="1" applyAlignment="1">
      <alignment horizontal="center" vertical="center"/>
    </xf>
    <xf numFmtId="49" fontId="16" fillId="0" borderId="0" xfId="1" applyNumberFormat="1" applyFont="1" applyAlignment="1">
      <alignment horizontal="left" vertical="center"/>
    </xf>
    <xf numFmtId="0" fontId="16" fillId="0" borderId="10" xfId="1" applyFont="1" applyBorder="1" applyAlignment="1">
      <alignment horizontal="center" vertical="center"/>
    </xf>
    <xf numFmtId="0" fontId="1" fillId="0" borderId="0" xfId="1" applyFont="1" applyBorder="1" applyAlignment="1">
      <alignment vertical="top" wrapText="1"/>
    </xf>
    <xf numFmtId="0" fontId="19" fillId="0" borderId="0" xfId="1" applyFont="1" applyBorder="1" applyAlignment="1">
      <alignment horizontal="left" vertical="top"/>
    </xf>
    <xf numFmtId="0" fontId="2" fillId="0" borderId="0" xfId="1" applyFont="1" applyBorder="1" applyAlignment="1">
      <alignment horizontal="left"/>
    </xf>
    <xf numFmtId="0" fontId="19" fillId="0" borderId="0" xfId="1" applyFont="1" applyBorder="1" applyAlignment="1">
      <alignment horizontal="left"/>
    </xf>
    <xf numFmtId="0" fontId="25" fillId="0" borderId="0" xfId="1" applyFont="1" applyBorder="1"/>
    <xf numFmtId="0" fontId="25" fillId="0" borderId="0" xfId="1" applyFont="1" applyBorder="1" applyAlignment="1">
      <alignment horizontal="left"/>
    </xf>
    <xf numFmtId="0" fontId="2" fillId="0" borderId="0" xfId="1" applyFont="1" applyBorder="1"/>
    <xf numFmtId="0" fontId="16" fillId="0" borderId="20" xfId="1" applyFont="1" applyFill="1" applyBorder="1" applyAlignment="1">
      <alignment horizontal="center" vertical="center" wrapText="1" shrinkToFit="1"/>
    </xf>
    <xf numFmtId="0" fontId="16" fillId="0" borderId="21" xfId="1" applyFont="1" applyFill="1" applyBorder="1" applyAlignment="1">
      <alignment horizontal="center" vertical="center" wrapText="1" shrinkToFit="1"/>
    </xf>
    <xf numFmtId="0" fontId="16" fillId="0" borderId="2" xfId="1" applyFont="1" applyFill="1" applyBorder="1" applyAlignment="1">
      <alignment horizontal="center" vertical="center" wrapText="1" shrinkToFit="1"/>
    </xf>
    <xf numFmtId="0" fontId="16" fillId="0" borderId="18" xfId="1" applyFont="1" applyBorder="1" applyAlignment="1">
      <alignment horizontal="center" vertical="center" wrapText="1" shrinkToFit="1"/>
    </xf>
    <xf numFmtId="0" fontId="16" fillId="0" borderId="51" xfId="1" applyFont="1" applyBorder="1" applyAlignment="1">
      <alignment horizontal="center" vertical="center" wrapText="1" shrinkToFit="1"/>
    </xf>
    <xf numFmtId="0" fontId="16" fillId="0" borderId="17" xfId="1" applyFont="1" applyBorder="1" applyAlignment="1">
      <alignment horizontal="center" vertical="center" wrapText="1" shrinkToFit="1"/>
    </xf>
    <xf numFmtId="0" fontId="16" fillId="0" borderId="63" xfId="1" applyFont="1" applyBorder="1" applyAlignment="1">
      <alignment horizontal="center" vertical="center" wrapText="1" shrinkToFit="1"/>
    </xf>
    <xf numFmtId="0" fontId="16" fillId="0" borderId="55" xfId="1" applyFont="1" applyBorder="1" applyAlignment="1">
      <alignment horizontal="center" vertical="center" wrapText="1" shrinkToFit="1"/>
    </xf>
    <xf numFmtId="0" fontId="16" fillId="0" borderId="16" xfId="1" applyFont="1" applyBorder="1" applyAlignment="1">
      <alignment horizontal="center" vertical="center" shrinkToFit="1"/>
    </xf>
    <xf numFmtId="0" fontId="16" fillId="0" borderId="17" xfId="1" applyFont="1" applyBorder="1" applyAlignment="1">
      <alignment horizontal="center" vertical="center" shrinkToFit="1"/>
    </xf>
    <xf numFmtId="0" fontId="16" fillId="0" borderId="18" xfId="1" applyFont="1" applyBorder="1" applyAlignment="1">
      <alignment horizontal="center" vertical="center" shrinkToFit="1"/>
    </xf>
    <xf numFmtId="0" fontId="16" fillId="0" borderId="76" xfId="1" applyFont="1" applyBorder="1" applyAlignment="1">
      <alignment horizontal="center" vertical="center" wrapText="1" shrinkToFit="1"/>
    </xf>
    <xf numFmtId="0" fontId="16" fillId="0" borderId="68" xfId="1" applyFont="1" applyBorder="1" applyAlignment="1">
      <alignment horizontal="center" vertical="center" shrinkToFit="1"/>
    </xf>
    <xf numFmtId="0" fontId="16" fillId="0" borderId="6" xfId="1" applyFont="1" applyBorder="1" applyAlignment="1">
      <alignment horizontal="center" vertical="center" shrinkToFit="1"/>
    </xf>
    <xf numFmtId="164" fontId="16" fillId="0" borderId="9" xfId="1" applyNumberFormat="1" applyFont="1" applyBorder="1" applyAlignment="1">
      <alignment horizontal="center" vertical="center"/>
    </xf>
    <xf numFmtId="0" fontId="16" fillId="0" borderId="8" xfId="1" applyFont="1" applyBorder="1" applyAlignment="1">
      <alignment horizontal="center" vertical="center"/>
    </xf>
    <xf numFmtId="0" fontId="16" fillId="0" borderId="9" xfId="1" applyFont="1" applyBorder="1" applyAlignment="1">
      <alignment horizontal="center" vertical="center"/>
    </xf>
    <xf numFmtId="0" fontId="16" fillId="0" borderId="14" xfId="1" applyFont="1" applyBorder="1" applyAlignment="1">
      <alignment horizontal="center" vertical="center"/>
    </xf>
    <xf numFmtId="0" fontId="16" fillId="0" borderId="15" xfId="1" applyFont="1" applyBorder="1" applyAlignment="1">
      <alignment horizontal="center" vertical="center"/>
    </xf>
    <xf numFmtId="0" fontId="16" fillId="0" borderId="48" xfId="1" applyFont="1" applyBorder="1" applyAlignment="1">
      <alignment horizontal="center" vertical="center"/>
    </xf>
    <xf numFmtId="0" fontId="16" fillId="0" borderId="0" xfId="1" applyFont="1" applyAlignment="1">
      <alignment vertical="center"/>
    </xf>
    <xf numFmtId="49" fontId="16" fillId="0" borderId="0" xfId="1" applyNumberFormat="1" applyFont="1" applyAlignment="1">
      <alignment vertical="center"/>
    </xf>
    <xf numFmtId="0" fontId="14" fillId="0" borderId="0" xfId="1" applyFont="1" applyAlignment="1">
      <alignment vertical="center"/>
    </xf>
    <xf numFmtId="0" fontId="16" fillId="0" borderId="32" xfId="1" applyNumberFormat="1" applyFont="1" applyBorder="1" applyAlignment="1">
      <alignment horizontal="center" vertical="center"/>
    </xf>
    <xf numFmtId="164" fontId="16" fillId="0" borderId="32" xfId="1" applyNumberFormat="1" applyFont="1" applyBorder="1" applyAlignment="1">
      <alignment horizontal="center" vertical="center" shrinkToFit="1"/>
    </xf>
    <xf numFmtId="164" fontId="16" fillId="0" borderId="74" xfId="1" applyNumberFormat="1" applyFont="1" applyBorder="1" applyAlignment="1">
      <alignment horizontal="center" vertical="center" shrinkToFit="1"/>
    </xf>
    <xf numFmtId="0" fontId="1" fillId="0" borderId="1" xfId="1" applyFont="1" applyBorder="1" applyAlignment="1">
      <alignment horizontal="center" vertical="center" wrapText="1"/>
    </xf>
    <xf numFmtId="0" fontId="1" fillId="0" borderId="20" xfId="1" applyFont="1" applyBorder="1" applyAlignment="1">
      <alignment horizontal="center" vertical="center" wrapText="1"/>
    </xf>
    <xf numFmtId="0" fontId="7" fillId="0" borderId="26" xfId="1" applyFont="1" applyBorder="1" applyAlignment="1">
      <alignment horizontal="center" vertical="center"/>
    </xf>
    <xf numFmtId="0" fontId="16" fillId="2" borderId="14" xfId="1" applyFont="1" applyFill="1" applyBorder="1" applyAlignment="1">
      <alignment horizontal="center" vertical="center" wrapText="1" shrinkToFit="1"/>
    </xf>
    <xf numFmtId="0" fontId="13" fillId="0" borderId="41" xfId="1" applyFont="1" applyFill="1" applyBorder="1" applyAlignment="1">
      <alignment horizontal="center" vertical="center"/>
    </xf>
    <xf numFmtId="0" fontId="13" fillId="0" borderId="60" xfId="1" applyNumberFormat="1" applyFont="1" applyFill="1" applyBorder="1" applyAlignment="1">
      <alignment horizontal="center" vertical="center" wrapText="1" shrinkToFit="1"/>
    </xf>
    <xf numFmtId="0" fontId="13" fillId="0" borderId="43" xfId="1" applyNumberFormat="1" applyFont="1" applyFill="1" applyBorder="1" applyAlignment="1">
      <alignment horizontal="center" vertical="center" wrapText="1" shrinkToFit="1"/>
    </xf>
    <xf numFmtId="0" fontId="2" fillId="0" borderId="41" xfId="1" applyNumberFormat="1" applyFont="1" applyBorder="1" applyAlignment="1">
      <alignment horizontal="center" vertical="center" wrapText="1" shrinkToFit="1"/>
    </xf>
    <xf numFmtId="0" fontId="2" fillId="0" borderId="42" xfId="1" applyNumberFormat="1" applyFont="1" applyFill="1" applyBorder="1" applyAlignment="1">
      <alignment horizontal="center" vertical="center" wrapText="1" shrinkToFit="1"/>
    </xf>
    <xf numFmtId="0" fontId="2" fillId="0" borderId="43" xfId="1" applyNumberFormat="1" applyFont="1" applyFill="1" applyBorder="1" applyAlignment="1">
      <alignment horizontal="center" vertical="center" wrapText="1" shrinkToFit="1"/>
    </xf>
    <xf numFmtId="0" fontId="2" fillId="0" borderId="47" xfId="1" applyNumberFormat="1" applyFont="1" applyFill="1" applyBorder="1" applyAlignment="1">
      <alignment horizontal="center" vertical="center" wrapText="1" shrinkToFit="1"/>
    </xf>
    <xf numFmtId="0" fontId="13" fillId="0" borderId="54" xfId="1" applyNumberFormat="1" applyFont="1" applyFill="1" applyBorder="1" applyAlignment="1">
      <alignment horizontal="center" vertical="center" wrapText="1" shrinkToFit="1"/>
    </xf>
    <xf numFmtId="0" fontId="13" fillId="0" borderId="41" xfId="1" applyNumberFormat="1" applyFont="1" applyFill="1" applyBorder="1" applyAlignment="1">
      <alignment horizontal="center" vertical="center" shrinkToFit="1"/>
    </xf>
    <xf numFmtId="0" fontId="13" fillId="0" borderId="42" xfId="1" applyNumberFormat="1" applyFont="1" applyFill="1" applyBorder="1" applyAlignment="1">
      <alignment horizontal="center" vertical="center" shrinkToFit="1"/>
    </xf>
    <xf numFmtId="0" fontId="2" fillId="0" borderId="42" xfId="1" applyNumberFormat="1" applyFont="1" applyFill="1" applyBorder="1" applyAlignment="1">
      <alignment horizontal="center" vertical="center" shrinkToFit="1"/>
    </xf>
    <xf numFmtId="0" fontId="2" fillId="0" borderId="43" xfId="1" applyNumberFormat="1" applyFont="1" applyFill="1" applyBorder="1" applyAlignment="1">
      <alignment horizontal="center" vertical="center" shrinkToFit="1"/>
    </xf>
    <xf numFmtId="0" fontId="2" fillId="0" borderId="41" xfId="1" applyNumberFormat="1" applyFont="1" applyFill="1" applyBorder="1" applyAlignment="1">
      <alignment horizontal="center" vertical="center" shrinkToFit="1"/>
    </xf>
    <xf numFmtId="0" fontId="2" fillId="0" borderId="47" xfId="1" applyNumberFormat="1" applyFont="1" applyFill="1" applyBorder="1" applyAlignment="1">
      <alignment horizontal="center" vertical="center" shrinkToFit="1"/>
    </xf>
    <xf numFmtId="0" fontId="2" fillId="0" borderId="60" xfId="1" applyNumberFormat="1" applyFont="1" applyFill="1" applyBorder="1" applyAlignment="1">
      <alignment horizontal="center" vertical="center" shrinkToFit="1"/>
    </xf>
    <xf numFmtId="0" fontId="2" fillId="0" borderId="42" xfId="1" applyFont="1" applyFill="1" applyBorder="1" applyAlignment="1">
      <alignment horizontal="center" vertical="center"/>
    </xf>
    <xf numFmtId="0" fontId="2" fillId="0" borderId="47" xfId="1" applyFont="1" applyFill="1" applyBorder="1" applyAlignment="1">
      <alignment horizontal="center" vertical="center"/>
    </xf>
    <xf numFmtId="0" fontId="2" fillId="0" borderId="41" xfId="1" applyNumberFormat="1" applyFont="1" applyFill="1" applyBorder="1" applyAlignment="1">
      <alignment horizontal="center" vertical="center" wrapText="1" shrinkToFit="1"/>
    </xf>
    <xf numFmtId="0" fontId="13" fillId="0" borderId="23" xfId="1" applyNumberFormat="1" applyFont="1" applyFill="1" applyBorder="1" applyAlignment="1">
      <alignment horizontal="center" vertical="center" shrinkToFit="1"/>
    </xf>
    <xf numFmtId="0" fontId="13" fillId="0" borderId="26" xfId="1" applyNumberFormat="1" applyFont="1" applyFill="1" applyBorder="1" applyAlignment="1">
      <alignment horizontal="center" vertical="center" shrinkToFit="1"/>
    </xf>
    <xf numFmtId="0" fontId="2" fillId="0" borderId="26" xfId="1" applyNumberFormat="1" applyFont="1" applyFill="1" applyBorder="1" applyAlignment="1">
      <alignment horizontal="center" vertical="center" shrinkToFit="1"/>
    </xf>
    <xf numFmtId="0" fontId="2" fillId="0" borderId="27" xfId="1" applyNumberFormat="1" applyFont="1" applyFill="1" applyBorder="1" applyAlignment="1">
      <alignment horizontal="center" vertical="center" shrinkToFit="1"/>
    </xf>
    <xf numFmtId="0" fontId="2" fillId="0" borderId="23" xfId="1" applyNumberFormat="1" applyFont="1" applyFill="1" applyBorder="1" applyAlignment="1">
      <alignment horizontal="center" vertical="center" shrinkToFit="1"/>
    </xf>
    <xf numFmtId="0" fontId="2" fillId="0" borderId="24" xfId="1" applyNumberFormat="1" applyFont="1" applyFill="1" applyBorder="1" applyAlignment="1">
      <alignment horizontal="center" vertical="center" shrinkToFit="1"/>
    </xf>
    <xf numFmtId="0" fontId="2" fillId="0" borderId="28" xfId="1" applyNumberFormat="1" applyFont="1" applyFill="1" applyBorder="1" applyAlignment="1">
      <alignment horizontal="center" vertical="center" shrinkToFit="1"/>
    </xf>
    <xf numFmtId="0" fontId="2" fillId="0" borderId="26" xfId="1" applyFont="1" applyFill="1" applyBorder="1" applyAlignment="1">
      <alignment horizontal="center" vertical="center"/>
    </xf>
    <xf numFmtId="0" fontId="2" fillId="0" borderId="24" xfId="1" applyFont="1" applyFill="1" applyBorder="1" applyAlignment="1">
      <alignment horizontal="center" vertical="center"/>
    </xf>
    <xf numFmtId="0" fontId="2" fillId="0" borderId="41" xfId="1" applyFont="1" applyFill="1" applyBorder="1" applyAlignment="1">
      <alignment horizontal="center" vertical="center"/>
    </xf>
    <xf numFmtId="0" fontId="2" fillId="0" borderId="61" xfId="1" applyNumberFormat="1" applyFont="1" applyFill="1" applyBorder="1" applyAlignment="1">
      <alignment horizontal="center" vertical="center" wrapText="1" shrinkToFit="1"/>
    </xf>
    <xf numFmtId="0" fontId="2" fillId="0" borderId="45" xfId="1" applyNumberFormat="1" applyFont="1" applyFill="1" applyBorder="1" applyAlignment="1">
      <alignment horizontal="center" vertical="center" wrapText="1" shrinkToFit="1"/>
    </xf>
    <xf numFmtId="0" fontId="2" fillId="0" borderId="38" xfId="1" applyNumberFormat="1" applyFont="1" applyFill="1" applyBorder="1" applyAlignment="1">
      <alignment horizontal="center" vertical="center" wrapText="1" shrinkToFit="1"/>
    </xf>
    <xf numFmtId="0" fontId="2" fillId="0" borderId="30" xfId="1" applyNumberFormat="1" applyFont="1" applyFill="1" applyBorder="1" applyAlignment="1">
      <alignment horizontal="center" vertical="center" wrapText="1" shrinkToFit="1"/>
    </xf>
    <xf numFmtId="0" fontId="2" fillId="0" borderId="31" xfId="1" applyNumberFormat="1" applyFont="1" applyFill="1" applyBorder="1" applyAlignment="1">
      <alignment horizontal="center" vertical="center" wrapText="1" shrinkToFit="1"/>
    </xf>
    <xf numFmtId="0" fontId="13" fillId="0" borderId="38" xfId="1" applyNumberFormat="1" applyFont="1" applyFill="1" applyBorder="1" applyAlignment="1">
      <alignment horizontal="center" vertical="center" shrinkToFit="1"/>
    </xf>
    <xf numFmtId="0" fontId="13" fillId="0" borderId="30" xfId="1" applyNumberFormat="1" applyFont="1" applyFill="1" applyBorder="1" applyAlignment="1">
      <alignment horizontal="center" vertical="center" shrinkToFit="1"/>
    </xf>
    <xf numFmtId="0" fontId="2" fillId="0" borderId="30" xfId="1" applyNumberFormat="1" applyFont="1" applyFill="1" applyBorder="1" applyAlignment="1">
      <alignment horizontal="center" vertical="center" shrinkToFit="1"/>
    </xf>
    <xf numFmtId="0" fontId="2" fillId="0" borderId="45" xfId="1" applyNumberFormat="1" applyFont="1" applyFill="1" applyBorder="1" applyAlignment="1">
      <alignment horizontal="center" vertical="center" shrinkToFit="1"/>
    </xf>
    <xf numFmtId="0" fontId="2" fillId="0" borderId="38" xfId="1" applyNumberFormat="1" applyFont="1" applyFill="1" applyBorder="1" applyAlignment="1">
      <alignment horizontal="center" vertical="center" shrinkToFit="1"/>
    </xf>
    <xf numFmtId="0" fontId="2" fillId="0" borderId="31" xfId="1" applyNumberFormat="1" applyFont="1" applyFill="1" applyBorder="1" applyAlignment="1">
      <alignment horizontal="center" vertical="center" shrinkToFit="1"/>
    </xf>
    <xf numFmtId="0" fontId="2" fillId="0" borderId="61" xfId="1" applyNumberFormat="1" applyFont="1" applyFill="1" applyBorder="1" applyAlignment="1">
      <alignment horizontal="center" vertical="center" shrinkToFit="1"/>
    </xf>
    <xf numFmtId="0" fontId="2" fillId="0" borderId="30" xfId="1" applyFont="1" applyFill="1" applyBorder="1" applyAlignment="1">
      <alignment horizontal="center" vertical="center"/>
    </xf>
    <xf numFmtId="0" fontId="2" fillId="0" borderId="31" xfId="1" applyFont="1" applyFill="1" applyBorder="1" applyAlignment="1">
      <alignment horizontal="center" vertical="center"/>
    </xf>
    <xf numFmtId="0" fontId="13" fillId="0" borderId="6" xfId="1" applyNumberFormat="1" applyFont="1" applyFill="1" applyBorder="1" applyAlignment="1">
      <alignment horizontal="center" vertical="center" wrapText="1" shrinkToFit="1"/>
    </xf>
    <xf numFmtId="0" fontId="13" fillId="0" borderId="68" xfId="1" applyNumberFormat="1" applyFont="1" applyFill="1" applyBorder="1" applyAlignment="1">
      <alignment horizontal="center" vertical="center" wrapText="1" shrinkToFit="1"/>
    </xf>
    <xf numFmtId="0" fontId="2" fillId="0" borderId="6" xfId="1" applyNumberFormat="1" applyFont="1" applyFill="1" applyBorder="1" applyAlignment="1">
      <alignment horizontal="center" vertical="center" wrapText="1" shrinkToFit="1"/>
    </xf>
    <xf numFmtId="0" fontId="2" fillId="0" borderId="67" xfId="1" applyNumberFormat="1" applyFont="1" applyFill="1" applyBorder="1" applyAlignment="1">
      <alignment horizontal="center" vertical="center" wrapText="1" shrinkToFit="1"/>
    </xf>
    <xf numFmtId="0" fontId="2" fillId="0" borderId="64" xfId="1" applyNumberFormat="1" applyFont="1" applyFill="1" applyBorder="1" applyAlignment="1">
      <alignment horizontal="center" vertical="center" wrapText="1" shrinkToFit="1"/>
    </xf>
    <xf numFmtId="0" fontId="13" fillId="0" borderId="76" xfId="1" applyNumberFormat="1" applyFont="1" applyFill="1" applyBorder="1" applyAlignment="1">
      <alignment horizontal="center" vertical="center" wrapText="1" shrinkToFit="1"/>
    </xf>
    <xf numFmtId="0" fontId="13" fillId="0" borderId="65" xfId="1" applyNumberFormat="1" applyFont="1" applyFill="1" applyBorder="1" applyAlignment="1">
      <alignment horizontal="center" vertical="center" shrinkToFit="1"/>
    </xf>
    <xf numFmtId="0" fontId="13" fillId="0" borderId="67" xfId="1" applyNumberFormat="1" applyFont="1" applyFill="1" applyBorder="1" applyAlignment="1">
      <alignment horizontal="center" vertical="center" shrinkToFit="1"/>
    </xf>
    <xf numFmtId="0" fontId="2" fillId="0" borderId="67" xfId="1" applyNumberFormat="1" applyFont="1" applyFill="1" applyBorder="1" applyAlignment="1">
      <alignment horizontal="center" vertical="center" shrinkToFit="1"/>
    </xf>
    <xf numFmtId="0" fontId="2" fillId="0" borderId="68" xfId="1" applyNumberFormat="1" applyFont="1" applyFill="1" applyBorder="1" applyAlignment="1">
      <alignment horizontal="center" vertical="center" shrinkToFit="1"/>
    </xf>
    <xf numFmtId="0" fontId="2" fillId="0" borderId="9" xfId="1" applyNumberFormat="1" applyFont="1" applyFill="1" applyBorder="1" applyAlignment="1">
      <alignment horizontal="center" vertical="center" shrinkToFit="1"/>
    </xf>
    <xf numFmtId="0" fontId="2" fillId="0" borderId="14" xfId="1" applyNumberFormat="1" applyFont="1" applyFill="1" applyBorder="1" applyAlignment="1">
      <alignment horizontal="center" vertical="center" shrinkToFit="1"/>
    </xf>
    <xf numFmtId="0" fontId="2" fillId="0" borderId="8" xfId="1" applyNumberFormat="1" applyFont="1" applyFill="1" applyBorder="1" applyAlignment="1">
      <alignment horizontal="center" vertical="center" shrinkToFit="1"/>
    </xf>
    <xf numFmtId="0" fontId="2" fillId="0" borderId="15" xfId="1" applyNumberFormat="1" applyFont="1" applyFill="1" applyBorder="1" applyAlignment="1">
      <alignment horizontal="center" vertical="center" shrinkToFit="1"/>
    </xf>
    <xf numFmtId="0" fontId="2" fillId="0" borderId="0" xfId="1" applyFont="1" applyBorder="1" applyProtection="1"/>
    <xf numFmtId="1" fontId="13" fillId="0" borderId="9" xfId="1" applyNumberFormat="1" applyFont="1" applyBorder="1" applyAlignment="1" applyProtection="1">
      <alignment horizontal="center" vertical="center"/>
    </xf>
    <xf numFmtId="0" fontId="13" fillId="0" borderId="8" xfId="1" applyNumberFormat="1" applyFont="1" applyBorder="1" applyAlignment="1" applyProtection="1">
      <alignment horizontal="center" vertical="center"/>
    </xf>
    <xf numFmtId="0" fontId="2" fillId="0" borderId="9" xfId="1" applyNumberFormat="1" applyFont="1" applyBorder="1" applyAlignment="1" applyProtection="1">
      <alignment horizontal="center" vertical="center"/>
    </xf>
    <xf numFmtId="0" fontId="2" fillId="0" borderId="14" xfId="1" applyNumberFormat="1" applyFont="1" applyBorder="1" applyAlignment="1" applyProtection="1">
      <alignment horizontal="center" vertical="center"/>
    </xf>
    <xf numFmtId="0" fontId="2" fillId="0" borderId="15" xfId="1" applyNumberFormat="1" applyFont="1" applyBorder="1" applyAlignment="1" applyProtection="1">
      <alignment horizontal="center" vertical="center"/>
    </xf>
    <xf numFmtId="0" fontId="13" fillId="0" borderId="48" xfId="1" applyNumberFormat="1" applyFont="1" applyBorder="1" applyAlignment="1" applyProtection="1">
      <alignment horizontal="center" vertical="center"/>
    </xf>
    <xf numFmtId="0" fontId="13" fillId="0" borderId="9" xfId="1" applyNumberFormat="1" applyFont="1" applyBorder="1" applyAlignment="1" applyProtection="1">
      <alignment horizontal="center" vertical="center"/>
    </xf>
    <xf numFmtId="0" fontId="13" fillId="0" borderId="14" xfId="1" applyNumberFormat="1" applyFont="1" applyBorder="1" applyAlignment="1" applyProtection="1">
      <alignment horizontal="center" vertical="center"/>
    </xf>
    <xf numFmtId="164" fontId="2" fillId="0" borderId="80" xfId="1" applyNumberFormat="1" applyFont="1" applyBorder="1" applyAlignment="1" applyProtection="1">
      <alignment horizontal="center" vertical="center"/>
    </xf>
    <xf numFmtId="0" fontId="2" fillId="0" borderId="10" xfId="1" applyNumberFormat="1" applyFont="1" applyBorder="1" applyAlignment="1" applyProtection="1">
      <alignment horizontal="center" vertical="center"/>
    </xf>
    <xf numFmtId="0" fontId="2" fillId="0" borderId="11" xfId="1" applyNumberFormat="1" applyFont="1" applyBorder="1" applyAlignment="1" applyProtection="1">
      <alignment horizontal="center" vertical="center"/>
    </xf>
    <xf numFmtId="0" fontId="2" fillId="0" borderId="36" xfId="1" applyNumberFormat="1" applyFont="1" applyBorder="1" applyAlignment="1" applyProtection="1">
      <alignment horizontal="center" vertical="center"/>
    </xf>
    <xf numFmtId="0" fontId="2" fillId="0" borderId="12" xfId="1" applyNumberFormat="1" applyFont="1" applyBorder="1" applyAlignment="1" applyProtection="1">
      <alignment horizontal="center" vertical="center"/>
    </xf>
    <xf numFmtId="0" fontId="1" fillId="0" borderId="0" xfId="1" applyNumberFormat="1" applyFont="1" applyBorder="1" applyAlignment="1" applyProtection="1">
      <alignment horizontal="center" vertical="center"/>
    </xf>
    <xf numFmtId="0" fontId="1" fillId="0" borderId="0" xfId="1" applyFont="1" applyBorder="1" applyAlignment="1" applyProtection="1">
      <alignment vertical="center" textRotation="90"/>
    </xf>
    <xf numFmtId="0" fontId="1" fillId="0" borderId="0" xfId="1" applyNumberFormat="1" applyFont="1" applyBorder="1" applyAlignment="1" applyProtection="1">
      <alignment horizontal="center" vertical="center" textRotation="90" wrapText="1"/>
    </xf>
    <xf numFmtId="0" fontId="2" fillId="0" borderId="0" xfId="1" applyNumberFormat="1" applyFont="1" applyBorder="1" applyAlignment="1" applyProtection="1">
      <alignment horizontal="center" wrapText="1"/>
    </xf>
    <xf numFmtId="1" fontId="13" fillId="0" borderId="80" xfId="1" applyNumberFormat="1" applyFont="1" applyFill="1" applyBorder="1" applyAlignment="1">
      <alignment horizontal="center" vertical="center" shrinkToFit="1"/>
    </xf>
    <xf numFmtId="1" fontId="13" fillId="0" borderId="74" xfId="1" applyNumberFormat="1" applyFont="1" applyFill="1" applyBorder="1" applyAlignment="1">
      <alignment horizontal="center" vertical="center" shrinkToFit="1"/>
    </xf>
    <xf numFmtId="1" fontId="13" fillId="0" borderId="9" xfId="1" applyNumberFormat="1" applyFont="1" applyFill="1" applyBorder="1" applyAlignment="1">
      <alignment horizontal="center" vertical="center" shrinkToFit="1"/>
    </xf>
    <xf numFmtId="1" fontId="13" fillId="0" borderId="32" xfId="1" applyNumberFormat="1" applyFont="1" applyFill="1" applyBorder="1" applyAlignment="1">
      <alignment horizontal="center" vertical="center" shrinkToFit="1"/>
    </xf>
    <xf numFmtId="1" fontId="13" fillId="0" borderId="13" xfId="1" applyNumberFormat="1" applyFont="1" applyFill="1" applyBorder="1" applyAlignment="1">
      <alignment horizontal="center" vertical="center" shrinkToFit="1"/>
    </xf>
    <xf numFmtId="1" fontId="2" fillId="0" borderId="9" xfId="1" applyNumberFormat="1" applyFont="1" applyFill="1" applyBorder="1" applyAlignment="1">
      <alignment horizontal="center" vertical="center" shrinkToFit="1"/>
    </xf>
    <xf numFmtId="1" fontId="2" fillId="0" borderId="32" xfId="1" applyNumberFormat="1" applyFont="1" applyFill="1" applyBorder="1" applyAlignment="1">
      <alignment horizontal="center" vertical="center" shrinkToFit="1"/>
    </xf>
    <xf numFmtId="1" fontId="2" fillId="0" borderId="13" xfId="1" applyNumberFormat="1" applyFont="1" applyFill="1" applyBorder="1" applyAlignment="1">
      <alignment horizontal="center" vertical="center" shrinkToFit="1"/>
    </xf>
    <xf numFmtId="164" fontId="2" fillId="0" borderId="80" xfId="1" applyNumberFormat="1" applyFont="1" applyFill="1" applyBorder="1" applyAlignment="1">
      <alignment horizontal="center" vertical="center" shrinkToFit="1"/>
    </xf>
    <xf numFmtId="1" fontId="2" fillId="0" borderId="80" xfId="1" applyNumberFormat="1" applyFont="1" applyFill="1" applyBorder="1" applyAlignment="1">
      <alignment horizontal="center" vertical="center" shrinkToFit="1"/>
    </xf>
    <xf numFmtId="1" fontId="2" fillId="0" borderId="74" xfId="1" applyNumberFormat="1" applyFont="1" applyFill="1" applyBorder="1" applyAlignment="1">
      <alignment horizontal="center" vertical="center" shrinkToFit="1"/>
    </xf>
    <xf numFmtId="0" fontId="1" fillId="0" borderId="0" xfId="1" applyFont="1" applyBorder="1" applyAlignment="1">
      <alignment horizontal="center" vertical="center" textRotation="90"/>
    </xf>
    <xf numFmtId="0" fontId="19" fillId="0" borderId="0" xfId="1" applyFont="1" applyBorder="1" applyAlignment="1">
      <alignment horizontal="left" vertical="top"/>
    </xf>
    <xf numFmtId="0" fontId="19" fillId="0" borderId="0" xfId="1" applyNumberFormat="1" applyFont="1" applyBorder="1" applyAlignment="1">
      <alignment horizontal="center" vertical="center"/>
    </xf>
    <xf numFmtId="0" fontId="19" fillId="0" borderId="0" xfId="1" applyFont="1" applyBorder="1" applyAlignment="1">
      <alignment horizontal="center" vertical="top"/>
    </xf>
    <xf numFmtId="0" fontId="2" fillId="0" borderId="22" xfId="1" applyNumberFormat="1" applyFont="1" applyFill="1" applyBorder="1" applyAlignment="1">
      <alignment horizontal="center" vertical="center"/>
    </xf>
    <xf numFmtId="0" fontId="2" fillId="0" borderId="20" xfId="1" applyNumberFormat="1" applyFont="1" applyFill="1" applyBorder="1" applyAlignment="1">
      <alignment horizontal="center" vertical="center"/>
    </xf>
    <xf numFmtId="0" fontId="2" fillId="0" borderId="2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28" xfId="1" applyNumberFormat="1" applyFont="1" applyFill="1" applyBorder="1" applyAlignment="1">
      <alignment horizontal="center" vertical="center"/>
    </xf>
    <xf numFmtId="0" fontId="2" fillId="0" borderId="26" xfId="1" applyNumberFormat="1" applyFont="1" applyFill="1" applyBorder="1" applyAlignment="1">
      <alignment horizontal="center" vertical="center"/>
    </xf>
    <xf numFmtId="0" fontId="2" fillId="0" borderId="27" xfId="1" applyNumberFormat="1" applyFont="1" applyFill="1" applyBorder="1" applyAlignment="1">
      <alignment horizontal="center" vertical="center"/>
    </xf>
    <xf numFmtId="0" fontId="2" fillId="0" borderId="23" xfId="1" applyFont="1" applyFill="1" applyBorder="1" applyAlignment="1">
      <alignment horizontal="center" vertical="center"/>
    </xf>
    <xf numFmtId="49" fontId="2" fillId="0" borderId="0" xfId="1" applyNumberFormat="1" applyFont="1" applyBorder="1" applyAlignment="1">
      <alignment horizontal="left" vertical="center"/>
    </xf>
    <xf numFmtId="0" fontId="2" fillId="0" borderId="0" xfId="1" applyFont="1" applyBorder="1" applyAlignment="1">
      <alignment horizontal="left" vertical="center"/>
    </xf>
    <xf numFmtId="0" fontId="19" fillId="0" borderId="0" xfId="1" applyFont="1" applyBorder="1" applyAlignment="1">
      <alignment horizontal="center"/>
    </xf>
    <xf numFmtId="0" fontId="2" fillId="0" borderId="35" xfId="1" applyNumberFormat="1" applyFont="1" applyFill="1" applyBorder="1" applyAlignment="1">
      <alignment horizontal="center" vertical="center"/>
    </xf>
    <xf numFmtId="0" fontId="2" fillId="0" borderId="4" xfId="1" applyNumberFormat="1" applyFont="1" applyFill="1" applyBorder="1" applyAlignment="1">
      <alignment horizontal="center" vertical="center"/>
    </xf>
    <xf numFmtId="0" fontId="2" fillId="0" borderId="33" xfId="1" applyNumberFormat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19" fillId="0" borderId="0" xfId="1" applyNumberFormat="1" applyFont="1" applyBorder="1" applyAlignment="1">
      <alignment horizontal="center" vertical="top" wrapText="1"/>
    </xf>
    <xf numFmtId="0" fontId="2" fillId="0" borderId="0" xfId="1" applyFont="1" applyFill="1" applyBorder="1"/>
    <xf numFmtId="0" fontId="25" fillId="0" borderId="0" xfId="1" applyNumberFormat="1" applyFont="1" applyBorder="1" applyAlignment="1">
      <alignment horizontal="center" vertical="center" wrapText="1"/>
    </xf>
    <xf numFmtId="0" fontId="1" fillId="0" borderId="9" xfId="1" applyNumberFormat="1" applyFont="1" applyBorder="1" applyAlignment="1">
      <alignment horizontal="center" vertical="center" wrapText="1"/>
    </xf>
    <xf numFmtId="0" fontId="13" fillId="0" borderId="14" xfId="1" applyFont="1" applyFill="1" applyBorder="1" applyAlignment="1">
      <alignment horizontal="center" vertical="center" wrapText="1"/>
    </xf>
    <xf numFmtId="49" fontId="13" fillId="0" borderId="100" xfId="1" applyNumberFormat="1" applyFont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1" fillId="0" borderId="57" xfId="1" applyFont="1" applyFill="1" applyBorder="1" applyAlignment="1" applyProtection="1">
      <alignment horizontal="center" vertical="center" wrapText="1"/>
    </xf>
    <xf numFmtId="0" fontId="1" fillId="0" borderId="76" xfId="1" applyFont="1" applyFill="1" applyBorder="1" applyAlignment="1" applyProtection="1">
      <alignment horizontal="center" vertical="center" wrapText="1"/>
    </xf>
    <xf numFmtId="0" fontId="1" fillId="0" borderId="0" xfId="1" applyFont="1" applyFill="1" applyBorder="1" applyAlignment="1" applyProtection="1">
      <alignment horizontal="center" vertical="center" wrapText="1"/>
    </xf>
    <xf numFmtId="0" fontId="1" fillId="0" borderId="0" xfId="1" applyFont="1" applyBorder="1" applyProtection="1"/>
    <xf numFmtId="0" fontId="1" fillId="0" borderId="0" xfId="1" applyNumberFormat="1" applyFont="1" applyBorder="1" applyAlignment="1" applyProtection="1">
      <alignment horizontal="center" wrapText="1"/>
    </xf>
    <xf numFmtId="0" fontId="10" fillId="0" borderId="3" xfId="1" applyFont="1" applyFill="1" applyBorder="1" applyAlignment="1" applyProtection="1">
      <alignment horizontal="center" vertical="center" wrapText="1"/>
    </xf>
    <xf numFmtId="0" fontId="10" fillId="0" borderId="5" xfId="1" applyFont="1" applyFill="1" applyBorder="1" applyAlignment="1" applyProtection="1">
      <alignment horizontal="center" vertical="center" wrapText="1"/>
    </xf>
    <xf numFmtId="0" fontId="10" fillId="0" borderId="32" xfId="1" applyFont="1" applyFill="1" applyBorder="1" applyAlignment="1" applyProtection="1">
      <alignment horizontal="center" vertical="center" wrapText="1"/>
    </xf>
    <xf numFmtId="0" fontId="10" fillId="0" borderId="14" xfId="1" applyFont="1" applyFill="1" applyBorder="1" applyAlignment="1" applyProtection="1">
      <alignment horizontal="center" vertical="center" wrapText="1"/>
    </xf>
    <xf numFmtId="0" fontId="1" fillId="0" borderId="14" xfId="1" applyFont="1" applyFill="1" applyBorder="1" applyAlignment="1" applyProtection="1">
      <alignment horizontal="center" vertical="center" wrapText="1"/>
    </xf>
    <xf numFmtId="0" fontId="1" fillId="0" borderId="15" xfId="1" applyFont="1" applyFill="1" applyBorder="1" applyAlignment="1" applyProtection="1">
      <alignment horizontal="center" vertical="center" wrapText="1"/>
    </xf>
    <xf numFmtId="1" fontId="16" fillId="0" borderId="20" xfId="1" applyNumberFormat="1" applyFont="1" applyBorder="1" applyAlignment="1">
      <alignment horizontal="center" vertical="center" wrapText="1"/>
    </xf>
    <xf numFmtId="0" fontId="21" fillId="0" borderId="0" xfId="1" applyFont="1" applyBorder="1" applyAlignment="1">
      <alignment horizontal="left"/>
    </xf>
    <xf numFmtId="0" fontId="1" fillId="0" borderId="0" xfId="1" applyFont="1" applyBorder="1" applyAlignment="1">
      <alignment horizontal="left" vertical="center"/>
    </xf>
    <xf numFmtId="0" fontId="19" fillId="0" borderId="0" xfId="1" applyFont="1" applyBorder="1" applyAlignment="1">
      <alignment vertical="top"/>
    </xf>
    <xf numFmtId="0" fontId="9" fillId="0" borderId="37" xfId="1" applyFont="1" applyBorder="1" applyAlignment="1">
      <alignment horizontal="left"/>
    </xf>
    <xf numFmtId="0" fontId="14" fillId="0" borderId="37" xfId="1" applyFont="1" applyBorder="1" applyAlignment="1">
      <alignment horizontal="left"/>
    </xf>
    <xf numFmtId="0" fontId="8" fillId="0" borderId="0" xfId="1" applyFont="1" applyAlignment="1">
      <alignment horizontal="center"/>
    </xf>
    <xf numFmtId="0" fontId="19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49" fontId="5" fillId="0" borderId="0" xfId="1" applyNumberFormat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13" fillId="0" borderId="0" xfId="1" applyFont="1" applyAlignment="1">
      <alignment horizontal="center" vertical="top" wrapText="1"/>
    </xf>
    <xf numFmtId="0" fontId="4" fillId="0" borderId="0" xfId="1" applyFont="1" applyAlignment="1">
      <alignment horizontal="left" vertical="top" wrapText="1"/>
    </xf>
    <xf numFmtId="0" fontId="17" fillId="0" borderId="0" xfId="1" applyFont="1" applyAlignment="1">
      <alignment horizontal="center" wrapText="1"/>
    </xf>
    <xf numFmtId="0" fontId="5" fillId="0" borderId="0" xfId="1" applyFont="1" applyAlignment="1">
      <alignment horizontal="left" vertical="center"/>
    </xf>
    <xf numFmtId="0" fontId="4" fillId="0" borderId="37" xfId="1" applyFont="1" applyBorder="1" applyAlignment="1">
      <alignment horizontal="center"/>
    </xf>
    <xf numFmtId="0" fontId="20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2" fillId="0" borderId="97" xfId="1" applyFont="1" applyBorder="1" applyAlignment="1">
      <alignment horizontal="center" vertical="center" wrapText="1"/>
    </xf>
    <xf numFmtId="0" fontId="21" fillId="0" borderId="95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48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25" fillId="0" borderId="0" xfId="1" applyFont="1" applyAlignment="1">
      <alignment horizontal="left" wrapText="1"/>
    </xf>
    <xf numFmtId="0" fontId="5" fillId="0" borderId="0" xfId="1" applyFont="1" applyAlignment="1">
      <alignment horizontal="left"/>
    </xf>
    <xf numFmtId="0" fontId="11" fillId="0" borderId="0" xfId="1" applyFont="1" applyAlignment="1">
      <alignment horizontal="left"/>
    </xf>
    <xf numFmtId="0" fontId="2" fillId="0" borderId="6" xfId="1" applyFont="1" applyBorder="1" applyAlignment="1">
      <alignment horizontal="center" vertical="center" textRotation="90"/>
    </xf>
    <xf numFmtId="0" fontId="2" fillId="0" borderId="51" xfId="1" applyFont="1" applyBorder="1" applyAlignment="1">
      <alignment horizontal="center" vertical="center" textRotation="90"/>
    </xf>
    <xf numFmtId="0" fontId="2" fillId="0" borderId="85" xfId="1" applyFont="1" applyBorder="1" applyAlignment="1">
      <alignment horizontal="center" vertical="center" textRotation="90"/>
    </xf>
    <xf numFmtId="0" fontId="5" fillId="0" borderId="57" xfId="1" applyFont="1" applyBorder="1" applyAlignment="1">
      <alignment horizontal="center" vertical="center" wrapText="1"/>
    </xf>
    <xf numFmtId="0" fontId="24" fillId="0" borderId="81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24" fillId="0" borderId="83" xfId="1" applyFont="1" applyBorder="1" applyAlignment="1">
      <alignment horizontal="center" vertical="center" wrapText="1"/>
    </xf>
    <xf numFmtId="0" fontId="5" fillId="0" borderId="86" xfId="1" applyFont="1" applyBorder="1" applyAlignment="1">
      <alignment horizontal="center" vertical="center" wrapText="1"/>
    </xf>
    <xf numFmtId="0" fontId="24" fillId="0" borderId="87" xfId="1" applyFont="1" applyBorder="1" applyAlignment="1">
      <alignment horizontal="center" vertical="center" wrapText="1"/>
    </xf>
    <xf numFmtId="0" fontId="8" fillId="0" borderId="82" xfId="1" applyFont="1" applyBorder="1" applyAlignment="1">
      <alignment horizontal="center" vertical="center" wrapText="1"/>
    </xf>
    <xf numFmtId="0" fontId="9" fillId="0" borderId="57" xfId="1" applyFont="1" applyBorder="1" applyAlignment="1">
      <alignment horizontal="center" vertical="center"/>
    </xf>
    <xf numFmtId="0" fontId="9" fillId="0" borderId="84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88" xfId="1" applyFont="1" applyBorder="1" applyAlignment="1">
      <alignment horizontal="center" vertical="center"/>
    </xf>
    <xf numFmtId="0" fontId="9" fillId="0" borderId="86" xfId="1" applyFont="1" applyBorder="1" applyAlignment="1">
      <alignment horizontal="center" vertical="center"/>
    </xf>
    <xf numFmtId="0" fontId="1" fillId="0" borderId="75" xfId="1" applyFont="1" applyBorder="1" applyAlignment="1">
      <alignment horizontal="center" vertical="center" wrapText="1"/>
    </xf>
    <xf numFmtId="0" fontId="1" fillId="0" borderId="76" xfId="1" applyFont="1" applyBorder="1" applyAlignment="1">
      <alignment horizontal="center" vertical="center"/>
    </xf>
    <xf numFmtId="0" fontId="1" fillId="0" borderId="55" xfId="1" applyFont="1" applyBorder="1" applyAlignment="1">
      <alignment horizontal="center" vertical="center"/>
    </xf>
    <xf numFmtId="0" fontId="1" fillId="0" borderId="46" xfId="1" applyFont="1" applyBorder="1" applyAlignment="1">
      <alignment horizontal="center" vertical="center"/>
    </xf>
    <xf numFmtId="0" fontId="1" fillId="0" borderId="54" xfId="1" applyFont="1" applyBorder="1" applyAlignment="1">
      <alignment horizontal="center" vertical="center"/>
    </xf>
    <xf numFmtId="0" fontId="1" fillId="0" borderId="49" xfId="1" applyFont="1" applyBorder="1" applyAlignment="1">
      <alignment horizontal="center" vertical="center"/>
    </xf>
    <xf numFmtId="0" fontId="25" fillId="0" borderId="38" xfId="1" applyFont="1" applyBorder="1" applyAlignment="1">
      <alignment horizontal="center" vertical="center" textRotation="90"/>
    </xf>
    <xf numFmtId="0" fontId="25" fillId="0" borderId="51" xfId="1" applyFont="1" applyBorder="1" applyAlignment="1">
      <alignment horizontal="center" vertical="center" textRotation="90"/>
    </xf>
    <xf numFmtId="0" fontId="25" fillId="0" borderId="85" xfId="1" applyFont="1" applyBorder="1" applyAlignment="1">
      <alignment horizontal="center" vertical="center" textRotation="90"/>
    </xf>
    <xf numFmtId="0" fontId="25" fillId="0" borderId="31" xfId="1" applyFont="1" applyBorder="1" applyAlignment="1">
      <alignment horizontal="center" vertical="center" textRotation="90" wrapText="1"/>
    </xf>
    <xf numFmtId="0" fontId="25" fillId="0" borderId="63" xfId="1" applyFont="1" applyBorder="1" applyAlignment="1">
      <alignment horizontal="center" vertical="center" textRotation="90" wrapText="1"/>
    </xf>
    <xf numFmtId="0" fontId="25" fillId="0" borderId="89" xfId="1" applyFont="1" applyBorder="1" applyAlignment="1">
      <alignment horizontal="center" vertical="center" textRotation="90" wrapText="1"/>
    </xf>
    <xf numFmtId="0" fontId="1" fillId="0" borderId="57" xfId="1" applyFont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1" fillId="0" borderId="29" xfId="1" applyFont="1" applyBorder="1" applyAlignment="1">
      <alignment horizontal="center" vertical="center"/>
    </xf>
    <xf numFmtId="0" fontId="2" fillId="0" borderId="66" xfId="1" applyFont="1" applyBorder="1" applyAlignment="1">
      <alignment horizontal="center" vertical="center" textRotation="90" wrapText="1"/>
    </xf>
    <xf numFmtId="0" fontId="2" fillId="0" borderId="77" xfId="1" applyFont="1" applyBorder="1" applyAlignment="1">
      <alignment horizontal="center" vertical="center" textRotation="90" wrapText="1"/>
    </xf>
    <xf numFmtId="0" fontId="2" fillId="0" borderId="91" xfId="1" applyFont="1" applyBorder="1" applyAlignment="1">
      <alignment horizontal="center" vertical="center" textRotation="90" wrapText="1"/>
    </xf>
    <xf numFmtId="49" fontId="1" fillId="0" borderId="75" xfId="1" applyNumberFormat="1" applyFont="1" applyBorder="1" applyAlignment="1">
      <alignment horizontal="center" vertical="center" wrapText="1"/>
    </xf>
    <xf numFmtId="49" fontId="1" fillId="0" borderId="57" xfId="1" applyNumberFormat="1" applyFont="1" applyBorder="1" applyAlignment="1">
      <alignment horizontal="center" vertical="center"/>
    </xf>
    <xf numFmtId="49" fontId="1" fillId="0" borderId="55" xfId="1" applyNumberFormat="1" applyFont="1" applyBorder="1" applyAlignment="1">
      <alignment horizontal="center" vertical="center"/>
    </xf>
    <xf numFmtId="49" fontId="1" fillId="0" borderId="0" xfId="1" applyNumberFormat="1" applyFont="1" applyAlignment="1">
      <alignment horizontal="center" vertical="center"/>
    </xf>
    <xf numFmtId="49" fontId="1" fillId="0" borderId="54" xfId="1" applyNumberFormat="1" applyFont="1" applyBorder="1" applyAlignment="1">
      <alignment horizontal="center" vertical="center"/>
    </xf>
    <xf numFmtId="49" fontId="1" fillId="0" borderId="29" xfId="1" applyNumberFormat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0" fontId="23" fillId="0" borderId="20" xfId="1" applyFont="1" applyBorder="1"/>
    <xf numFmtId="0" fontId="23" fillId="0" borderId="2" xfId="1" applyFont="1" applyBorder="1"/>
    <xf numFmtId="0" fontId="18" fillId="0" borderId="23" xfId="1" applyFont="1" applyBorder="1" applyAlignment="1">
      <alignment horizontal="center" vertical="center"/>
    </xf>
    <xf numFmtId="0" fontId="18" fillId="0" borderId="26" xfId="1" applyFont="1" applyBorder="1" applyAlignment="1">
      <alignment horizontal="center" vertical="center"/>
    </xf>
    <xf numFmtId="0" fontId="18" fillId="0" borderId="24" xfId="1" applyFont="1" applyBorder="1" applyAlignment="1">
      <alignment horizontal="center" vertical="center"/>
    </xf>
    <xf numFmtId="0" fontId="17" fillId="0" borderId="3" xfId="1" applyFont="1" applyFill="1" applyBorder="1" applyAlignment="1">
      <alignment horizontal="center" vertical="center"/>
    </xf>
    <xf numFmtId="0" fontId="14" fillId="0" borderId="4" xfId="1" applyFont="1" applyFill="1" applyBorder="1"/>
    <xf numFmtId="0" fontId="14" fillId="0" borderId="5" xfId="1" applyFont="1" applyFill="1" applyBorder="1"/>
    <xf numFmtId="0" fontId="4" fillId="0" borderId="75" xfId="1" applyFont="1" applyBorder="1" applyAlignment="1">
      <alignment horizontal="center" vertical="center" wrapText="1"/>
    </xf>
    <xf numFmtId="0" fontId="4" fillId="0" borderId="57" xfId="1" applyFont="1" applyBorder="1" applyAlignment="1">
      <alignment horizontal="center" vertical="center" wrapText="1"/>
    </xf>
    <xf numFmtId="0" fontId="4" fillId="0" borderId="76" xfId="1" applyFont="1" applyBorder="1" applyAlignment="1">
      <alignment horizontal="center" vertical="center" wrapText="1"/>
    </xf>
    <xf numFmtId="0" fontId="25" fillId="0" borderId="41" xfId="1" applyFont="1" applyBorder="1" applyAlignment="1">
      <alignment horizontal="center" vertical="center" wrapText="1"/>
    </xf>
    <xf numFmtId="0" fontId="21" fillId="0" borderId="42" xfId="1" applyFont="1" applyBorder="1" applyAlignment="1">
      <alignment horizontal="center" vertical="center" wrapText="1"/>
    </xf>
    <xf numFmtId="0" fontId="21" fillId="0" borderId="47" xfId="1" applyFont="1" applyBorder="1" applyAlignment="1">
      <alignment horizontal="center" vertical="center" wrapText="1"/>
    </xf>
    <xf numFmtId="0" fontId="25" fillId="0" borderId="60" xfId="1" applyFont="1" applyBorder="1" applyAlignment="1">
      <alignment horizontal="center" vertical="center" wrapText="1"/>
    </xf>
    <xf numFmtId="0" fontId="21" fillId="0" borderId="42" xfId="1" applyFont="1" applyBorder="1" applyAlignment="1">
      <alignment vertical="center"/>
    </xf>
    <xf numFmtId="0" fontId="21" fillId="0" borderId="47" xfId="1" applyFont="1" applyBorder="1" applyAlignment="1">
      <alignment vertical="center"/>
    </xf>
    <xf numFmtId="0" fontId="25" fillId="0" borderId="45" xfId="1" applyFont="1" applyBorder="1" applyAlignment="1">
      <alignment horizontal="center" vertical="center" wrapText="1"/>
    </xf>
    <xf numFmtId="0" fontId="25" fillId="0" borderId="39" xfId="1" applyFont="1" applyBorder="1" applyAlignment="1">
      <alignment horizontal="center" vertical="center" wrapText="1"/>
    </xf>
    <xf numFmtId="0" fontId="25" fillId="0" borderId="43" xfId="1" applyFont="1" applyBorder="1" applyAlignment="1">
      <alignment horizontal="center" vertical="center" wrapText="1"/>
    </xf>
    <xf numFmtId="0" fontId="25" fillId="0" borderId="29" xfId="1" applyFont="1" applyBorder="1" applyAlignment="1">
      <alignment horizontal="center" vertical="center" wrapText="1"/>
    </xf>
    <xf numFmtId="0" fontId="25" fillId="0" borderId="61" xfId="1" applyFont="1" applyBorder="1" applyAlignment="1">
      <alignment horizontal="center" vertical="center" wrapText="1"/>
    </xf>
    <xf numFmtId="0" fontId="25" fillId="0" borderId="31" xfId="1" applyFont="1" applyBorder="1" applyAlignment="1">
      <alignment horizontal="center" textRotation="90" wrapText="1"/>
    </xf>
    <xf numFmtId="0" fontId="25" fillId="0" borderId="63" xfId="1" applyFont="1" applyBorder="1" applyAlignment="1">
      <alignment horizontal="center" textRotation="90" wrapText="1"/>
    </xf>
    <xf numFmtId="0" fontId="25" fillId="0" borderId="89" xfId="1" applyFont="1" applyBorder="1" applyAlignment="1">
      <alignment horizontal="center" textRotation="90" wrapText="1"/>
    </xf>
    <xf numFmtId="0" fontId="25" fillId="0" borderId="23" xfId="1" applyFont="1" applyBorder="1" applyAlignment="1">
      <alignment horizontal="center" vertical="center" wrapText="1"/>
    </xf>
    <xf numFmtId="0" fontId="25" fillId="0" borderId="26" xfId="1" applyFont="1" applyBorder="1" applyAlignment="1">
      <alignment horizontal="center" vertical="center" wrapText="1"/>
    </xf>
    <xf numFmtId="0" fontId="25" fillId="0" borderId="24" xfId="1" applyFont="1" applyBorder="1" applyAlignment="1">
      <alignment horizontal="center" vertical="center" wrapText="1"/>
    </xf>
    <xf numFmtId="0" fontId="25" fillId="0" borderId="28" xfId="1" applyFont="1" applyBorder="1" applyAlignment="1">
      <alignment horizontal="center" vertical="center" wrapText="1"/>
    </xf>
    <xf numFmtId="0" fontId="25" fillId="0" borderId="23" xfId="1" applyFont="1" applyBorder="1" applyAlignment="1">
      <alignment horizontal="center" vertical="center" textRotation="90" wrapText="1"/>
    </xf>
    <xf numFmtId="0" fontId="25" fillId="0" borderId="3" xfId="1" applyFont="1" applyBorder="1" applyAlignment="1">
      <alignment horizontal="center" vertical="center" textRotation="90" wrapText="1"/>
    </xf>
    <xf numFmtId="0" fontId="25" fillId="0" borderId="26" xfId="1" applyFont="1" applyBorder="1" applyAlignment="1">
      <alignment horizontal="center" vertical="center"/>
    </xf>
    <xf numFmtId="0" fontId="25" fillId="0" borderId="24" xfId="1" applyFont="1" applyBorder="1" applyAlignment="1">
      <alignment horizontal="center" vertical="center"/>
    </xf>
    <xf numFmtId="49" fontId="25" fillId="0" borderId="30" xfId="1" applyNumberFormat="1" applyFont="1" applyBorder="1" applyAlignment="1">
      <alignment horizontal="center" vertical="center" textRotation="90" wrapText="1"/>
    </xf>
    <xf numFmtId="49" fontId="25" fillId="0" borderId="17" xfId="1" applyNumberFormat="1" applyFont="1" applyBorder="1" applyAlignment="1">
      <alignment horizontal="center" vertical="center" textRotation="90" wrapText="1"/>
    </xf>
    <xf numFmtId="49" fontId="25" fillId="0" borderId="92" xfId="1" applyNumberFormat="1" applyFont="1" applyBorder="1" applyAlignment="1">
      <alignment horizontal="center" vertical="center" textRotation="90" wrapText="1"/>
    </xf>
    <xf numFmtId="49" fontId="25" fillId="0" borderId="30" xfId="1" applyNumberFormat="1" applyFont="1" applyBorder="1" applyAlignment="1">
      <alignment horizontal="center" vertical="center" textRotation="90"/>
    </xf>
    <xf numFmtId="49" fontId="25" fillId="0" borderId="17" xfId="1" applyNumberFormat="1" applyFont="1" applyBorder="1" applyAlignment="1">
      <alignment horizontal="center" vertical="center" textRotation="90"/>
    </xf>
    <xf numFmtId="49" fontId="25" fillId="0" borderId="92" xfId="1" applyNumberFormat="1" applyFont="1" applyBorder="1" applyAlignment="1">
      <alignment horizontal="center" vertical="center" textRotation="90"/>
    </xf>
    <xf numFmtId="49" fontId="25" fillId="0" borderId="45" xfId="1" applyNumberFormat="1" applyFont="1" applyBorder="1" applyAlignment="1">
      <alignment horizontal="center" vertical="center" textRotation="90" wrapText="1"/>
    </xf>
    <xf numFmtId="49" fontId="25" fillId="0" borderId="18" xfId="1" applyNumberFormat="1" applyFont="1" applyBorder="1" applyAlignment="1">
      <alignment horizontal="center" vertical="center" textRotation="90" wrapText="1"/>
    </xf>
    <xf numFmtId="49" fontId="25" fillId="0" borderId="93" xfId="1" applyNumberFormat="1" applyFont="1" applyBorder="1" applyAlignment="1">
      <alignment horizontal="center" vertical="center" textRotation="90" wrapText="1"/>
    </xf>
    <xf numFmtId="0" fontId="25" fillId="0" borderId="61" xfId="1" applyFont="1" applyBorder="1" applyAlignment="1">
      <alignment horizontal="center" vertical="center" textRotation="90"/>
    </xf>
    <xf numFmtId="0" fontId="25" fillId="0" borderId="16" xfId="1" applyFont="1" applyBorder="1" applyAlignment="1">
      <alignment horizontal="center" vertical="center" textRotation="90"/>
    </xf>
    <xf numFmtId="0" fontId="25" fillId="0" borderId="90" xfId="1" applyFont="1" applyBorder="1" applyAlignment="1">
      <alignment horizontal="center" vertical="center" textRotation="90"/>
    </xf>
    <xf numFmtId="0" fontId="25" fillId="0" borderId="27" xfId="1" applyFont="1" applyBorder="1" applyAlignment="1">
      <alignment horizontal="center" vertical="center"/>
    </xf>
    <xf numFmtId="0" fontId="25" fillId="0" borderId="37" xfId="1" applyFont="1" applyBorder="1" applyAlignment="1">
      <alignment horizontal="center" vertical="center"/>
    </xf>
    <xf numFmtId="0" fontId="25" fillId="0" borderId="44" xfId="1" applyFont="1" applyBorder="1" applyAlignment="1">
      <alignment horizontal="center" vertical="center"/>
    </xf>
    <xf numFmtId="49" fontId="25" fillId="0" borderId="38" xfId="1" applyNumberFormat="1" applyFont="1" applyBorder="1" applyAlignment="1">
      <alignment horizontal="center" vertical="center" textRotation="90" wrapText="1"/>
    </xf>
    <xf numFmtId="49" fontId="25" fillId="0" borderId="51" xfId="1" applyNumberFormat="1" applyFont="1" applyBorder="1" applyAlignment="1">
      <alignment horizontal="center" vertical="center" textRotation="90" wrapText="1"/>
    </xf>
    <xf numFmtId="49" fontId="25" fillId="0" borderId="85" xfId="1" applyNumberFormat="1" applyFont="1" applyBorder="1" applyAlignment="1">
      <alignment horizontal="center" vertical="center" textRotation="90" wrapText="1"/>
    </xf>
    <xf numFmtId="0" fontId="25" fillId="0" borderId="28" xfId="1" applyFont="1" applyBorder="1" applyAlignment="1">
      <alignment horizontal="center" vertical="center" textRotation="90" wrapText="1"/>
    </xf>
    <xf numFmtId="0" fontId="25" fillId="0" borderId="35" xfId="1" applyFont="1" applyBorder="1" applyAlignment="1">
      <alignment horizontal="center" vertical="center" textRotation="90" wrapText="1"/>
    </xf>
    <xf numFmtId="0" fontId="2" fillId="0" borderId="95" xfId="1" applyFont="1" applyBorder="1" applyAlignment="1">
      <alignment horizontal="center" vertical="center" wrapText="1"/>
    </xf>
    <xf numFmtId="0" fontId="21" fillId="0" borderId="96" xfId="1" applyFont="1" applyBorder="1" applyAlignment="1">
      <alignment horizontal="center" vertical="center" wrapText="1"/>
    </xf>
    <xf numFmtId="0" fontId="16" fillId="0" borderId="23" xfId="1" applyFont="1" applyBorder="1" applyAlignment="1">
      <alignment horizontal="left" vertical="top" wrapText="1"/>
    </xf>
    <xf numFmtId="0" fontId="16" fillId="0" borderId="26" xfId="1" applyFont="1" applyBorder="1" applyAlignment="1">
      <alignment horizontal="left" vertical="top"/>
    </xf>
    <xf numFmtId="0" fontId="14" fillId="0" borderId="24" xfId="1" applyFont="1" applyBorder="1" applyAlignment="1">
      <alignment horizontal="left" vertical="top"/>
    </xf>
    <xf numFmtId="0" fontId="16" fillId="0" borderId="28" xfId="1" applyFont="1" applyBorder="1" applyAlignment="1">
      <alignment horizontal="left" vertical="center" wrapText="1" shrinkToFit="1"/>
    </xf>
    <xf numFmtId="0" fontId="14" fillId="0" borderId="26" xfId="1" applyFont="1" applyBorder="1" applyAlignment="1">
      <alignment horizontal="left" vertical="center" shrinkToFit="1"/>
    </xf>
    <xf numFmtId="0" fontId="14" fillId="0" borderId="24" xfId="1" applyFont="1" applyBorder="1" applyAlignment="1">
      <alignment horizontal="left" vertical="center" shrinkToFit="1"/>
    </xf>
    <xf numFmtId="0" fontId="16" fillId="0" borderId="3" xfId="1" applyFont="1" applyBorder="1" applyAlignment="1">
      <alignment horizontal="left" vertical="center" wrapText="1"/>
    </xf>
    <xf numFmtId="0" fontId="16" fillId="0" borderId="4" xfId="1" applyFont="1" applyBorder="1" applyAlignment="1">
      <alignment horizontal="left" vertical="center"/>
    </xf>
    <xf numFmtId="0" fontId="14" fillId="0" borderId="5" xfId="1" applyFont="1" applyBorder="1" applyAlignment="1">
      <alignment horizontal="left" vertical="center"/>
    </xf>
    <xf numFmtId="0" fontId="16" fillId="0" borderId="35" xfId="1" applyFont="1" applyBorder="1" applyAlignment="1">
      <alignment horizontal="left" vertical="center" wrapText="1" shrinkToFit="1"/>
    </xf>
    <xf numFmtId="0" fontId="14" fillId="0" borderId="4" xfId="1" applyFont="1" applyBorder="1" applyAlignment="1">
      <alignment horizontal="left" vertical="center" shrinkToFit="1"/>
    </xf>
    <xf numFmtId="0" fontId="14" fillId="0" borderId="5" xfId="1" applyFont="1" applyBorder="1" applyAlignment="1">
      <alignment horizontal="left" vertical="center" shrinkToFit="1"/>
    </xf>
    <xf numFmtId="0" fontId="10" fillId="0" borderId="48" xfId="1" applyFont="1" applyBorder="1" applyAlignment="1">
      <alignment horizontal="right" vertical="center"/>
    </xf>
    <xf numFmtId="0" fontId="10" fillId="0" borderId="13" xfId="1" applyFont="1" applyBorder="1" applyAlignment="1">
      <alignment horizontal="right" vertical="center"/>
    </xf>
    <xf numFmtId="0" fontId="4" fillId="0" borderId="68" xfId="1" applyFont="1" applyBorder="1" applyAlignment="1">
      <alignment horizontal="center" vertical="center" wrapText="1"/>
    </xf>
    <xf numFmtId="0" fontId="4" fillId="0" borderId="74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56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left" vertical="center" wrapText="1"/>
    </xf>
    <xf numFmtId="0" fontId="16" fillId="0" borderId="20" xfId="1" applyFont="1" applyBorder="1" applyAlignment="1">
      <alignment horizontal="left" vertical="center"/>
    </xf>
    <xf numFmtId="0" fontId="14" fillId="0" borderId="2" xfId="1" applyFont="1" applyBorder="1" applyAlignment="1">
      <alignment horizontal="left" vertical="center"/>
    </xf>
    <xf numFmtId="0" fontId="16" fillId="0" borderId="22" xfId="1" applyFont="1" applyBorder="1" applyAlignment="1">
      <alignment horizontal="left" vertical="center" wrapText="1" shrinkToFit="1"/>
    </xf>
    <xf numFmtId="0" fontId="14" fillId="0" borderId="20" xfId="1" applyFont="1" applyBorder="1" applyAlignment="1">
      <alignment horizontal="left" vertical="center" shrinkToFit="1"/>
    </xf>
    <xf numFmtId="0" fontId="14" fillId="0" borderId="2" xfId="1" applyFont="1" applyBorder="1" applyAlignment="1">
      <alignment horizontal="left" vertical="center" shrinkToFit="1"/>
    </xf>
    <xf numFmtId="0" fontId="16" fillId="0" borderId="41" xfId="1" applyFont="1" applyBorder="1" applyAlignment="1">
      <alignment horizontal="left" vertical="center" wrapText="1"/>
    </xf>
    <xf numFmtId="0" fontId="16" fillId="0" borderId="42" xfId="1" applyFont="1" applyBorder="1" applyAlignment="1">
      <alignment horizontal="left" vertical="center"/>
    </xf>
    <xf numFmtId="0" fontId="14" fillId="0" borderId="47" xfId="1" applyFont="1" applyBorder="1" applyAlignment="1">
      <alignment horizontal="left" vertical="center"/>
    </xf>
    <xf numFmtId="0" fontId="16" fillId="0" borderId="60" xfId="1" applyFont="1" applyBorder="1" applyAlignment="1">
      <alignment horizontal="left" vertical="center" wrapText="1" shrinkToFit="1"/>
    </xf>
    <xf numFmtId="0" fontId="14" fillId="0" borderId="42" xfId="1" applyFont="1" applyBorder="1" applyAlignment="1">
      <alignment horizontal="left" vertical="center" shrinkToFit="1"/>
    </xf>
    <xf numFmtId="0" fontId="14" fillId="0" borderId="47" xfId="1" applyFont="1" applyBorder="1" applyAlignment="1">
      <alignment horizontal="left" vertical="center" shrinkToFit="1"/>
    </xf>
    <xf numFmtId="0" fontId="16" fillId="0" borderId="23" xfId="1" applyFont="1" applyBorder="1" applyAlignment="1">
      <alignment horizontal="left" vertical="center" wrapText="1"/>
    </xf>
    <xf numFmtId="0" fontId="16" fillId="0" borderId="26" xfId="1" applyFont="1" applyBorder="1" applyAlignment="1">
      <alignment horizontal="left" vertical="center" wrapText="1"/>
    </xf>
    <xf numFmtId="0" fontId="14" fillId="0" borderId="24" xfId="1" applyFont="1" applyBorder="1" applyAlignment="1">
      <alignment horizontal="left" vertical="center" wrapText="1"/>
    </xf>
    <xf numFmtId="0" fontId="16" fillId="0" borderId="69" xfId="1" applyFont="1" applyBorder="1" applyAlignment="1">
      <alignment horizontal="left" vertical="center" wrapText="1"/>
    </xf>
    <xf numFmtId="0" fontId="16" fillId="0" borderId="37" xfId="1" applyFont="1" applyBorder="1" applyAlignment="1">
      <alignment horizontal="left" vertical="center" wrapText="1"/>
    </xf>
    <xf numFmtId="0" fontId="16" fillId="0" borderId="44" xfId="1" applyFont="1" applyBorder="1" applyAlignment="1">
      <alignment horizontal="left" vertical="center" wrapText="1"/>
    </xf>
    <xf numFmtId="0" fontId="16" fillId="0" borderId="69" xfId="1" applyFont="1" applyBorder="1" applyAlignment="1">
      <alignment horizontal="left" vertical="center" wrapText="1" shrinkToFit="1"/>
    </xf>
    <xf numFmtId="0" fontId="16" fillId="0" borderId="37" xfId="1" applyFont="1" applyBorder="1" applyAlignment="1">
      <alignment horizontal="left" vertical="center" wrapText="1" shrinkToFit="1"/>
    </xf>
    <xf numFmtId="0" fontId="16" fillId="0" borderId="44" xfId="1" applyFont="1" applyBorder="1" applyAlignment="1">
      <alignment horizontal="left" vertical="center" wrapText="1" shrinkToFit="1"/>
    </xf>
    <xf numFmtId="0" fontId="16" fillId="0" borderId="59" xfId="1" applyFont="1" applyBorder="1" applyAlignment="1">
      <alignment horizontal="left" vertical="center" wrapText="1" shrinkToFit="1"/>
    </xf>
    <xf numFmtId="0" fontId="16" fillId="0" borderId="72" xfId="1" applyFont="1" applyBorder="1" applyAlignment="1">
      <alignment horizontal="left" vertical="center" wrapText="1" shrinkToFit="1"/>
    </xf>
    <xf numFmtId="0" fontId="16" fillId="0" borderId="73" xfId="1" applyFont="1" applyBorder="1" applyAlignment="1">
      <alignment horizontal="left" vertical="center" wrapText="1" shrinkToFit="1"/>
    </xf>
    <xf numFmtId="0" fontId="10" fillId="0" borderId="7" xfId="1" applyFont="1" applyBorder="1" applyAlignment="1">
      <alignment horizontal="right" vertical="center"/>
    </xf>
    <xf numFmtId="0" fontId="10" fillId="0" borderId="75" xfId="1" applyFont="1" applyBorder="1" applyAlignment="1">
      <alignment horizontal="center" vertical="center"/>
    </xf>
    <xf numFmtId="0" fontId="10" fillId="0" borderId="57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0" fillId="0" borderId="46" xfId="1" applyFont="1" applyBorder="1" applyAlignment="1">
      <alignment horizontal="center" vertical="center"/>
    </xf>
    <xf numFmtId="0" fontId="16" fillId="0" borderId="58" xfId="1" applyFont="1" applyBorder="1" applyAlignment="1">
      <alignment horizontal="left" vertical="center" wrapText="1" shrinkToFit="1"/>
    </xf>
    <xf numFmtId="0" fontId="16" fillId="0" borderId="71" xfId="1" applyFont="1" applyBorder="1" applyAlignment="1">
      <alignment horizontal="left" vertical="center" wrapText="1" shrinkToFit="1"/>
    </xf>
    <xf numFmtId="0" fontId="16" fillId="0" borderId="53" xfId="1" applyFont="1" applyBorder="1" applyAlignment="1">
      <alignment horizontal="left" vertical="center" wrapText="1" shrinkToFit="1"/>
    </xf>
    <xf numFmtId="0" fontId="4" fillId="0" borderId="74" xfId="1" applyFont="1" applyBorder="1" applyAlignment="1">
      <alignment horizontal="center" vertical="center"/>
    </xf>
    <xf numFmtId="0" fontId="4" fillId="0" borderId="56" xfId="1" applyFont="1" applyBorder="1" applyAlignment="1">
      <alignment horizontal="center" vertical="center"/>
    </xf>
    <xf numFmtId="0" fontId="10" fillId="0" borderId="58" xfId="1" applyFont="1" applyBorder="1" applyAlignment="1">
      <alignment horizontal="center" vertical="center" wrapText="1"/>
    </xf>
    <xf numFmtId="0" fontId="22" fillId="0" borderId="71" xfId="1" applyBorder="1"/>
    <xf numFmtId="0" fontId="22" fillId="0" borderId="53" xfId="1" applyBorder="1"/>
    <xf numFmtId="0" fontId="16" fillId="0" borderId="69" xfId="1" applyFont="1" applyBorder="1" applyAlignment="1">
      <alignment horizontal="center" vertical="center" wrapText="1" shrinkToFit="1"/>
    </xf>
    <xf numFmtId="0" fontId="16" fillId="0" borderId="37" xfId="1" applyFont="1" applyBorder="1" applyAlignment="1">
      <alignment horizontal="center" vertical="center" wrapText="1" shrinkToFit="1"/>
    </xf>
    <xf numFmtId="0" fontId="16" fillId="0" borderId="20" xfId="1" applyFont="1" applyBorder="1" applyAlignment="1">
      <alignment horizontal="left" vertical="center" wrapText="1"/>
    </xf>
    <xf numFmtId="0" fontId="16" fillId="0" borderId="20" xfId="1" applyFont="1" applyBorder="1" applyAlignment="1">
      <alignment horizontal="left" vertical="center" wrapText="1" shrinkToFit="1"/>
    </xf>
    <xf numFmtId="0" fontId="16" fillId="0" borderId="2" xfId="1" applyFont="1" applyBorder="1" applyAlignment="1">
      <alignment horizontal="left" vertical="center" wrapText="1" shrinkToFit="1"/>
    </xf>
    <xf numFmtId="0" fontId="16" fillId="0" borderId="4" xfId="1" applyFont="1" applyBorder="1" applyAlignment="1">
      <alignment horizontal="left" vertical="center" wrapText="1"/>
    </xf>
    <xf numFmtId="0" fontId="16" fillId="0" borderId="4" xfId="1" applyFont="1" applyBorder="1" applyAlignment="1">
      <alignment horizontal="left" vertical="center" wrapText="1" shrinkToFit="1"/>
    </xf>
    <xf numFmtId="0" fontId="16" fillId="0" borderId="5" xfId="1" applyFont="1" applyBorder="1" applyAlignment="1">
      <alignment horizontal="left" vertical="center" wrapText="1" shrinkToFit="1"/>
    </xf>
    <xf numFmtId="0" fontId="10" fillId="0" borderId="9" xfId="1" applyFont="1" applyBorder="1" applyAlignment="1">
      <alignment horizontal="right" vertical="center"/>
    </xf>
    <xf numFmtId="0" fontId="10" fillId="0" borderId="14" xfId="1" applyFont="1" applyBorder="1" applyAlignment="1">
      <alignment horizontal="right" vertical="center"/>
    </xf>
    <xf numFmtId="0" fontId="10" fillId="0" borderId="8" xfId="1" applyFont="1" applyBorder="1" applyAlignment="1">
      <alignment horizontal="right" vertical="center"/>
    </xf>
    <xf numFmtId="0" fontId="10" fillId="0" borderId="70" xfId="1" applyFont="1" applyBorder="1" applyAlignment="1">
      <alignment horizontal="right" vertical="center"/>
    </xf>
    <xf numFmtId="0" fontId="10" fillId="0" borderId="74" xfId="1" applyFont="1" applyBorder="1" applyAlignment="1">
      <alignment horizontal="right" vertical="center"/>
    </xf>
    <xf numFmtId="0" fontId="10" fillId="0" borderId="56" xfId="1" applyFont="1" applyBorder="1" applyAlignment="1">
      <alignment horizontal="right" vertical="center"/>
    </xf>
    <xf numFmtId="0" fontId="1" fillId="0" borderId="75" xfId="1" applyFont="1" applyFill="1" applyBorder="1" applyAlignment="1" applyProtection="1">
      <alignment horizontal="center" vertical="center" wrapText="1"/>
    </xf>
    <xf numFmtId="0" fontId="1" fillId="0" borderId="57" xfId="1" applyFont="1" applyFill="1" applyBorder="1" applyAlignment="1" applyProtection="1">
      <alignment horizontal="center" vertical="center" wrapText="1"/>
    </xf>
    <xf numFmtId="0" fontId="1" fillId="0" borderId="70" xfId="1" applyFont="1" applyFill="1" applyBorder="1" applyAlignment="1" applyProtection="1">
      <alignment horizontal="center" vertical="center" wrapText="1"/>
    </xf>
    <xf numFmtId="0" fontId="1" fillId="0" borderId="74" xfId="1" applyFont="1" applyFill="1" applyBorder="1" applyAlignment="1" applyProtection="1">
      <alignment horizontal="center" vertical="center" wrapText="1"/>
    </xf>
    <xf numFmtId="0" fontId="1" fillId="0" borderId="76" xfId="1" applyFont="1" applyFill="1" applyBorder="1" applyAlignment="1" applyProtection="1">
      <alignment horizontal="center" vertical="center" wrapText="1"/>
    </xf>
    <xf numFmtId="0" fontId="1" fillId="0" borderId="56" xfId="1" applyFont="1" applyFill="1" applyBorder="1" applyAlignment="1" applyProtection="1">
      <alignment horizontal="center" vertical="center" wrapText="1"/>
    </xf>
    <xf numFmtId="0" fontId="32" fillId="0" borderId="58" xfId="1" applyFont="1" applyFill="1" applyBorder="1" applyAlignment="1" applyProtection="1">
      <alignment horizontal="center" vertical="center" wrapText="1"/>
    </xf>
    <xf numFmtId="0" fontId="32" fillId="0" borderId="53" xfId="1" applyFont="1" applyFill="1" applyBorder="1" applyAlignment="1" applyProtection="1">
      <alignment horizontal="center" vertical="center" wrapText="1"/>
    </xf>
    <xf numFmtId="0" fontId="16" fillId="0" borderId="28" xfId="1" applyFont="1" applyBorder="1" applyAlignment="1">
      <alignment horizontal="center" vertical="center" wrapText="1" shrinkToFit="1"/>
    </xf>
    <xf numFmtId="0" fontId="10" fillId="0" borderId="69" xfId="1" applyFont="1" applyBorder="1" applyAlignment="1">
      <alignment horizontal="center" vertical="center" wrapText="1"/>
    </xf>
    <xf numFmtId="0" fontId="10" fillId="0" borderId="37" xfId="1" applyFont="1" applyBorder="1" applyAlignment="1">
      <alignment horizontal="center" vertical="center" wrapText="1"/>
    </xf>
    <xf numFmtId="0" fontId="10" fillId="0" borderId="44" xfId="1" applyFont="1" applyBorder="1" applyAlignment="1">
      <alignment horizontal="center" vertical="center" wrapText="1"/>
    </xf>
    <xf numFmtId="0" fontId="16" fillId="0" borderId="23" xfId="1" applyFont="1" applyBorder="1" applyAlignment="1">
      <alignment horizontal="left" vertical="center" wrapText="1" shrinkToFit="1"/>
    </xf>
    <xf numFmtId="0" fontId="14" fillId="0" borderId="27" xfId="1" applyFont="1" applyBorder="1" applyAlignment="1">
      <alignment horizontal="left" vertical="center" shrinkToFit="1"/>
    </xf>
    <xf numFmtId="0" fontId="16" fillId="0" borderId="62" xfId="1" applyFont="1" applyBorder="1" applyAlignment="1">
      <alignment horizontal="left" vertical="center" wrapText="1"/>
    </xf>
    <xf numFmtId="0" fontId="16" fillId="0" borderId="39" xfId="1" applyFont="1" applyBorder="1" applyAlignment="1">
      <alignment horizontal="left" vertical="center" wrapText="1"/>
    </xf>
    <xf numFmtId="0" fontId="16" fillId="0" borderId="52" xfId="1" applyFont="1" applyBorder="1" applyAlignment="1">
      <alignment horizontal="left" vertical="center" wrapText="1"/>
    </xf>
    <xf numFmtId="0" fontId="16" fillId="0" borderId="62" xfId="1" applyFont="1" applyBorder="1" applyAlignment="1">
      <alignment horizontal="center" vertical="center" wrapText="1" shrinkToFit="1"/>
    </xf>
    <xf numFmtId="0" fontId="16" fillId="0" borderId="39" xfId="1" applyFont="1" applyBorder="1" applyAlignment="1">
      <alignment horizontal="center" vertical="center" wrapText="1" shrinkToFit="1"/>
    </xf>
    <xf numFmtId="0" fontId="16" fillId="0" borderId="61" xfId="1" applyFont="1" applyBorder="1" applyAlignment="1">
      <alignment horizontal="center" vertical="center" wrapText="1" shrinkToFit="1"/>
    </xf>
    <xf numFmtId="0" fontId="8" fillId="0" borderId="7" xfId="1" applyFont="1" applyBorder="1" applyAlignment="1">
      <alignment horizontal="right" vertical="center" wrapText="1" shrinkToFit="1"/>
    </xf>
    <xf numFmtId="0" fontId="14" fillId="0" borderId="48" xfId="1" applyFont="1" applyBorder="1" applyAlignment="1">
      <alignment vertical="center"/>
    </xf>
    <xf numFmtId="0" fontId="14" fillId="0" borderId="13" xfId="1" applyFont="1" applyBorder="1" applyAlignment="1">
      <alignment vertical="center"/>
    </xf>
    <xf numFmtId="0" fontId="10" fillId="0" borderId="7" xfId="1" applyFont="1" applyBorder="1" applyAlignment="1">
      <alignment horizontal="center" vertical="center" wrapText="1"/>
    </xf>
    <xf numFmtId="0" fontId="10" fillId="0" borderId="48" xfId="1" applyFont="1" applyBorder="1" applyAlignment="1">
      <alignment horizontal="center" vertical="center" wrapText="1"/>
    </xf>
    <xf numFmtId="0" fontId="10" fillId="0" borderId="13" xfId="1" applyFont="1" applyBorder="1" applyAlignment="1">
      <alignment horizontal="center" vertical="center" wrapText="1"/>
    </xf>
    <xf numFmtId="0" fontId="15" fillId="0" borderId="69" xfId="1" applyFont="1" applyBorder="1" applyAlignment="1">
      <alignment horizontal="center" vertical="center"/>
    </xf>
    <xf numFmtId="0" fontId="15" fillId="0" borderId="37" xfId="1" applyFont="1" applyBorder="1" applyAlignment="1">
      <alignment horizontal="center" vertical="center"/>
    </xf>
    <xf numFmtId="0" fontId="11" fillId="0" borderId="37" xfId="1" applyFont="1" applyBorder="1" applyAlignment="1">
      <alignment horizontal="center" vertical="center"/>
    </xf>
    <xf numFmtId="0" fontId="13" fillId="0" borderId="23" xfId="1" applyFont="1" applyBorder="1" applyAlignment="1">
      <alignment horizontal="center" vertical="center"/>
    </xf>
    <xf numFmtId="0" fontId="13" fillId="0" borderId="26" xfId="1" applyFont="1" applyBorder="1" applyAlignment="1">
      <alignment horizontal="center" vertical="center"/>
    </xf>
    <xf numFmtId="0" fontId="13" fillId="0" borderId="24" xfId="1" applyFont="1" applyBorder="1" applyAlignment="1">
      <alignment horizontal="center" vertical="center"/>
    </xf>
    <xf numFmtId="0" fontId="13" fillId="0" borderId="0" xfId="1" applyFont="1" applyAlignment="1">
      <alignment horizontal="left" vertical="center"/>
    </xf>
    <xf numFmtId="49" fontId="13" fillId="0" borderId="0" xfId="1" applyNumberFormat="1" applyFont="1" applyAlignment="1">
      <alignment horizontal="left" vertical="center"/>
    </xf>
    <xf numFmtId="0" fontId="8" fillId="0" borderId="7" xfId="1" applyFont="1" applyBorder="1" applyAlignment="1">
      <alignment horizontal="right" vertical="center" shrinkToFit="1"/>
    </xf>
    <xf numFmtId="0" fontId="4" fillId="0" borderId="0" xfId="1" applyFont="1" applyAlignment="1">
      <alignment horizontal="center" vertical="center" textRotation="90"/>
    </xf>
    <xf numFmtId="0" fontId="5" fillId="0" borderId="0" xfId="1" applyFont="1" applyAlignment="1">
      <alignment horizontal="left" vertical="top"/>
    </xf>
    <xf numFmtId="0" fontId="15" fillId="0" borderId="75" xfId="1" applyFont="1" applyBorder="1" applyAlignment="1">
      <alignment horizontal="center" vertical="center"/>
    </xf>
    <xf numFmtId="0" fontId="15" fillId="0" borderId="57" xfId="1" applyFont="1" applyBorder="1" applyAlignment="1">
      <alignment horizontal="center" vertical="center"/>
    </xf>
    <xf numFmtId="0" fontId="11" fillId="0" borderId="57" xfId="1" applyFont="1" applyBorder="1" applyAlignment="1">
      <alignment horizontal="center" vertical="center"/>
    </xf>
    <xf numFmtId="0" fontId="15" fillId="0" borderId="55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5" fillId="0" borderId="70" xfId="1" applyFont="1" applyBorder="1" applyAlignment="1">
      <alignment horizontal="center" vertical="center"/>
    </xf>
    <xf numFmtId="0" fontId="15" fillId="0" borderId="74" xfId="1" applyFont="1" applyBorder="1" applyAlignment="1">
      <alignment horizontal="center" vertical="center"/>
    </xf>
    <xf numFmtId="0" fontId="11" fillId="0" borderId="74" xfId="1" applyFont="1" applyBorder="1" applyAlignment="1">
      <alignment horizontal="center" vertical="center"/>
    </xf>
    <xf numFmtId="0" fontId="15" fillId="0" borderId="58" xfId="1" applyFont="1" applyBorder="1" applyAlignment="1">
      <alignment horizontal="center" vertical="center"/>
    </xf>
    <xf numFmtId="0" fontId="15" fillId="0" borderId="71" xfId="1" applyFont="1" applyBorder="1" applyAlignment="1">
      <alignment horizontal="center" vertical="center"/>
    </xf>
    <xf numFmtId="0" fontId="11" fillId="0" borderId="71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3" fillId="0" borderId="20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0" fontId="4" fillId="0" borderId="0" xfId="1" applyFont="1" applyAlignment="1">
      <alignment horizontal="left" vertical="top"/>
    </xf>
    <xf numFmtId="49" fontId="13" fillId="0" borderId="0" xfId="1" applyNumberFormat="1" applyFont="1" applyAlignment="1">
      <alignment horizontal="left" vertical="center" wrapText="1"/>
    </xf>
    <xf numFmtId="0" fontId="15" fillId="0" borderId="59" xfId="1" applyFont="1" applyBorder="1" applyAlignment="1">
      <alignment horizontal="center" vertical="center"/>
    </xf>
    <xf numFmtId="0" fontId="15" fillId="0" borderId="72" xfId="1" applyFont="1" applyBorder="1" applyAlignment="1">
      <alignment horizontal="center" vertical="center"/>
    </xf>
    <xf numFmtId="0" fontId="11" fillId="0" borderId="72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center"/>
    </xf>
    <xf numFmtId="49" fontId="1" fillId="0" borderId="0" xfId="1" applyNumberFormat="1" applyFont="1" applyAlignment="1">
      <alignment horizontal="center" vertical="center" wrapText="1"/>
    </xf>
    <xf numFmtId="0" fontId="23" fillId="0" borderId="0" xfId="1" applyFont="1" applyAlignment="1">
      <alignment horizontal="center" vertical="center" wrapText="1"/>
    </xf>
    <xf numFmtId="0" fontId="19" fillId="0" borderId="0" xfId="1" applyFont="1" applyAlignment="1">
      <alignment horizontal="center" vertical="center" wrapText="1"/>
    </xf>
    <xf numFmtId="0" fontId="2" fillId="0" borderId="0" xfId="1" applyFont="1"/>
    <xf numFmtId="49" fontId="2" fillId="0" borderId="4" xfId="1" applyNumberFormat="1" applyFont="1" applyBorder="1" applyAlignment="1">
      <alignment horizontal="center" vertical="center" wrapText="1"/>
    </xf>
    <xf numFmtId="0" fontId="21" fillId="0" borderId="4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25" fillId="0" borderId="4" xfId="1" applyFont="1" applyBorder="1" applyAlignment="1">
      <alignment horizontal="center" vertical="center" wrapText="1"/>
    </xf>
    <xf numFmtId="0" fontId="25" fillId="0" borderId="5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left" vertical="center"/>
    </xf>
    <xf numFmtId="0" fontId="21" fillId="0" borderId="4" xfId="1" applyFont="1" applyBorder="1" applyAlignment="1">
      <alignment horizontal="left" vertical="center"/>
    </xf>
    <xf numFmtId="0" fontId="2" fillId="0" borderId="4" xfId="1" applyFont="1" applyBorder="1" applyAlignment="1">
      <alignment horizontal="center" vertical="center"/>
    </xf>
    <xf numFmtId="0" fontId="21" fillId="0" borderId="4" xfId="1" applyFont="1" applyBorder="1" applyAlignment="1">
      <alignment horizontal="center" vertical="center"/>
    </xf>
    <xf numFmtId="0" fontId="21" fillId="0" borderId="5" xfId="1" applyFont="1" applyBorder="1" applyAlignment="1">
      <alignment horizontal="center" vertical="center"/>
    </xf>
    <xf numFmtId="0" fontId="19" fillId="0" borderId="0" xfId="1" applyFont="1" applyAlignment="1">
      <alignment horizontal="left" vertical="center"/>
    </xf>
    <xf numFmtId="49" fontId="1" fillId="0" borderId="20" xfId="1" applyNumberFormat="1" applyFont="1" applyBorder="1" applyAlignment="1">
      <alignment horizontal="center" vertical="center" wrapText="1"/>
    </xf>
    <xf numFmtId="0" fontId="23" fillId="0" borderId="20" xfId="1" applyFont="1" applyBorder="1" applyAlignment="1">
      <alignment horizontal="center" vertical="center" wrapText="1"/>
    </xf>
    <xf numFmtId="0" fontId="1" fillId="0" borderId="20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9" fillId="0" borderId="14" xfId="1" applyFont="1" applyBorder="1" applyAlignment="1">
      <alignment horizontal="center" vertical="center" wrapText="1"/>
    </xf>
    <xf numFmtId="0" fontId="23" fillId="0" borderId="14" xfId="1" applyFont="1" applyBorder="1" applyAlignment="1">
      <alignment horizontal="center" vertical="center" wrapText="1"/>
    </xf>
    <xf numFmtId="49" fontId="1" fillId="0" borderId="14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2" fillId="0" borderId="67" xfId="1" applyNumberFormat="1" applyFont="1" applyBorder="1" applyAlignment="1">
      <alignment horizontal="center" vertical="center" wrapText="1"/>
    </xf>
    <xf numFmtId="0" fontId="21" fillId="0" borderId="67" xfId="1" applyFont="1" applyBorder="1" applyAlignment="1">
      <alignment horizontal="center" vertical="center" wrapText="1"/>
    </xf>
    <xf numFmtId="0" fontId="1" fillId="0" borderId="67" xfId="1" applyFont="1" applyBorder="1" applyAlignment="1">
      <alignment horizontal="center" vertical="center" wrapText="1"/>
    </xf>
    <xf numFmtId="0" fontId="25" fillId="0" borderId="67" xfId="1" applyFont="1" applyBorder="1" applyAlignment="1">
      <alignment horizontal="center" vertical="center" wrapText="1"/>
    </xf>
    <xf numFmtId="0" fontId="25" fillId="0" borderId="64" xfId="1" applyFont="1" applyBorder="1" applyAlignment="1">
      <alignment horizontal="center" vertical="center" wrapText="1"/>
    </xf>
    <xf numFmtId="0" fontId="2" fillId="0" borderId="42" xfId="1" applyFont="1" applyBorder="1" applyAlignment="1">
      <alignment horizontal="left" vertical="center"/>
    </xf>
    <xf numFmtId="0" fontId="21" fillId="0" borderId="42" xfId="1" applyFont="1" applyBorder="1" applyAlignment="1">
      <alignment horizontal="left" vertical="center"/>
    </xf>
    <xf numFmtId="49" fontId="2" fillId="0" borderId="42" xfId="1" applyNumberFormat="1" applyFont="1" applyBorder="1" applyAlignment="1">
      <alignment horizontal="center" vertical="center"/>
    </xf>
    <xf numFmtId="0" fontId="21" fillId="0" borderId="42" xfId="1" applyFont="1" applyBorder="1" applyAlignment="1">
      <alignment horizontal="center" vertical="center"/>
    </xf>
    <xf numFmtId="0" fontId="21" fillId="0" borderId="47" xfId="1" applyFont="1" applyBorder="1" applyAlignment="1">
      <alignment horizontal="center" vertical="center"/>
    </xf>
    <xf numFmtId="0" fontId="2" fillId="0" borderId="97" xfId="1" applyFont="1" applyBorder="1" applyAlignment="1">
      <alignment horizontal="center" vertical="center"/>
    </xf>
    <xf numFmtId="0" fontId="2" fillId="0" borderId="95" xfId="1" applyFont="1" applyBorder="1" applyAlignment="1">
      <alignment horizontal="center" vertical="center"/>
    </xf>
    <xf numFmtId="0" fontId="2" fillId="0" borderId="96" xfId="1" applyFont="1" applyBorder="1" applyAlignment="1">
      <alignment horizontal="center" vertical="center"/>
    </xf>
    <xf numFmtId="0" fontId="2" fillId="0" borderId="84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83" xfId="1" applyFont="1" applyBorder="1" applyAlignment="1">
      <alignment horizontal="center" vertical="center"/>
    </xf>
    <xf numFmtId="0" fontId="2" fillId="0" borderId="88" xfId="1" applyFont="1" applyBorder="1" applyAlignment="1">
      <alignment horizontal="center" vertical="center"/>
    </xf>
    <xf numFmtId="0" fontId="2" fillId="0" borderId="86" xfId="1" applyFont="1" applyBorder="1" applyAlignment="1">
      <alignment horizontal="center" vertical="center"/>
    </xf>
    <xf numFmtId="0" fontId="2" fillId="0" borderId="87" xfId="1" applyFont="1" applyBorder="1" applyAlignment="1">
      <alignment horizontal="center" vertical="center"/>
    </xf>
    <xf numFmtId="49" fontId="25" fillId="0" borderId="102" xfId="1" applyNumberFormat="1" applyFont="1" applyBorder="1" applyAlignment="1">
      <alignment horizontal="center" vertical="center" wrapText="1"/>
    </xf>
    <xf numFmtId="49" fontId="25" fillId="0" borderId="102" xfId="1" applyNumberFormat="1" applyFont="1" applyBorder="1" applyAlignment="1">
      <alignment horizontal="center" vertical="center"/>
    </xf>
    <xf numFmtId="0" fontId="27" fillId="0" borderId="102" xfId="1" applyFont="1" applyBorder="1" applyAlignment="1">
      <alignment horizontal="center" vertical="center" wrapText="1"/>
    </xf>
    <xf numFmtId="0" fontId="27" fillId="0" borderId="102" xfId="1" applyFont="1" applyBorder="1" applyAlignment="1">
      <alignment horizontal="center" vertical="center"/>
    </xf>
    <xf numFmtId="0" fontId="2" fillId="0" borderId="102" xfId="1" applyFont="1" applyBorder="1" applyAlignment="1">
      <alignment horizontal="center" vertical="center" wrapText="1"/>
    </xf>
    <xf numFmtId="0" fontId="2" fillId="0" borderId="102" xfId="1" applyFont="1" applyBorder="1" applyAlignment="1">
      <alignment horizontal="center" vertical="center"/>
    </xf>
    <xf numFmtId="49" fontId="2" fillId="0" borderId="99" xfId="1" applyNumberFormat="1" applyFont="1" applyBorder="1" applyAlignment="1">
      <alignment horizontal="center" vertical="center" wrapText="1"/>
    </xf>
    <xf numFmtId="49" fontId="2" fillId="0" borderId="100" xfId="1" applyNumberFormat="1" applyFont="1" applyBorder="1" applyAlignment="1">
      <alignment horizontal="center" vertical="center" wrapText="1"/>
    </xf>
    <xf numFmtId="49" fontId="25" fillId="0" borderId="101" xfId="1" applyNumberFormat="1" applyFont="1" applyBorder="1" applyAlignment="1">
      <alignment horizontal="center" vertical="center" wrapText="1"/>
    </xf>
    <xf numFmtId="49" fontId="25" fillId="0" borderId="95" xfId="1" applyNumberFormat="1" applyFont="1" applyBorder="1" applyAlignment="1">
      <alignment horizontal="center" vertical="center" wrapText="1"/>
    </xf>
    <xf numFmtId="49" fontId="25" fillId="0" borderId="97" xfId="1" applyNumberFormat="1" applyFont="1" applyBorder="1" applyAlignment="1">
      <alignment horizontal="center" vertical="center" wrapText="1"/>
    </xf>
    <xf numFmtId="49" fontId="25" fillId="0" borderId="96" xfId="1" applyNumberFormat="1" applyFont="1" applyBorder="1" applyAlignment="1">
      <alignment horizontal="center" vertical="center" wrapText="1"/>
    </xf>
    <xf numFmtId="49" fontId="25" fillId="0" borderId="84" xfId="1" applyNumberFormat="1" applyFont="1" applyBorder="1" applyAlignment="1">
      <alignment horizontal="center" vertical="center" wrapText="1"/>
    </xf>
    <xf numFmtId="49" fontId="25" fillId="0" borderId="0" xfId="1" applyNumberFormat="1" applyFont="1" applyAlignment="1">
      <alignment horizontal="center" vertical="center" wrapText="1"/>
    </xf>
    <xf numFmtId="49" fontId="25" fillId="0" borderId="83" xfId="1" applyNumberFormat="1" applyFont="1" applyBorder="1" applyAlignment="1">
      <alignment horizontal="center" vertical="center" wrapText="1"/>
    </xf>
    <xf numFmtId="0" fontId="2" fillId="0" borderId="106" xfId="1" applyFont="1" applyBorder="1"/>
    <xf numFmtId="0" fontId="2" fillId="0" borderId="107" xfId="1" applyFont="1" applyBorder="1"/>
    <xf numFmtId="0" fontId="2" fillId="0" borderId="108" xfId="1" applyFont="1" applyBorder="1"/>
    <xf numFmtId="0" fontId="25" fillId="0" borderId="116" xfId="1" applyFont="1" applyBorder="1" applyAlignment="1">
      <alignment horizontal="center" vertical="justify" wrapText="1"/>
    </xf>
    <xf numFmtId="0" fontId="25" fillId="0" borderId="37" xfId="1" applyFont="1" applyBorder="1" applyAlignment="1">
      <alignment horizontal="center" vertical="justify" wrapText="1"/>
    </xf>
    <xf numFmtId="0" fontId="25" fillId="0" borderId="117" xfId="1" applyFont="1" applyBorder="1" applyAlignment="1">
      <alignment horizontal="center" vertical="justify" wrapText="1"/>
    </xf>
    <xf numFmtId="49" fontId="25" fillId="0" borderId="112" xfId="1" applyNumberFormat="1" applyFont="1" applyBorder="1" applyAlignment="1">
      <alignment horizontal="center" vertical="center"/>
    </xf>
    <xf numFmtId="49" fontId="25" fillId="0" borderId="113" xfId="1" applyNumberFormat="1" applyFont="1" applyBorder="1" applyAlignment="1">
      <alignment horizontal="center" vertical="center"/>
    </xf>
    <xf numFmtId="0" fontId="2" fillId="0" borderId="116" xfId="1" applyFont="1" applyBorder="1"/>
    <xf numFmtId="0" fontId="2" fillId="0" borderId="37" xfId="1" applyFont="1" applyBorder="1"/>
    <xf numFmtId="0" fontId="2" fillId="0" borderId="117" xfId="1" applyFont="1" applyBorder="1"/>
    <xf numFmtId="0" fontId="25" fillId="0" borderId="119" xfId="1" applyFont="1" applyBorder="1" applyAlignment="1">
      <alignment horizontal="center" vertical="justify" wrapText="1"/>
    </xf>
    <xf numFmtId="0" fontId="25" fillId="0" borderId="39" xfId="1" applyFont="1" applyBorder="1" applyAlignment="1">
      <alignment horizontal="center" vertical="justify" wrapText="1"/>
    </xf>
    <xf numFmtId="0" fontId="25" fillId="0" borderId="120" xfId="1" applyFont="1" applyBorder="1" applyAlignment="1">
      <alignment horizontal="center" vertical="justify" wrapText="1"/>
    </xf>
    <xf numFmtId="49" fontId="2" fillId="0" borderId="101" xfId="1" applyNumberFormat="1" applyFont="1" applyBorder="1" applyAlignment="1">
      <alignment horizontal="center" vertical="center" wrapText="1"/>
    </xf>
    <xf numFmtId="49" fontId="25" fillId="0" borderId="105" xfId="1" applyNumberFormat="1" applyFont="1" applyBorder="1" applyAlignment="1">
      <alignment horizontal="center" vertical="center" wrapText="1"/>
    </xf>
    <xf numFmtId="49" fontId="25" fillId="0" borderId="115" xfId="1" applyNumberFormat="1" applyFont="1" applyBorder="1" applyAlignment="1">
      <alignment horizontal="center" vertical="center" wrapText="1"/>
    </xf>
    <xf numFmtId="49" fontId="25" fillId="0" borderId="118" xfId="1" applyNumberFormat="1" applyFont="1" applyBorder="1" applyAlignment="1">
      <alignment horizontal="center" vertical="center" wrapText="1"/>
    </xf>
    <xf numFmtId="0" fontId="25" fillId="0" borderId="106" xfId="1" applyFont="1" applyBorder="1" applyAlignment="1">
      <alignment horizontal="center" vertical="justify" wrapText="1"/>
    </xf>
    <xf numFmtId="0" fontId="25" fillId="0" borderId="107" xfId="1" applyFont="1" applyBorder="1" applyAlignment="1">
      <alignment horizontal="center" vertical="justify" wrapText="1"/>
    </xf>
    <xf numFmtId="0" fontId="25" fillId="0" borderId="108" xfId="1" applyFont="1" applyBorder="1" applyAlignment="1">
      <alignment horizontal="center" vertical="justify" wrapText="1"/>
    </xf>
    <xf numFmtId="0" fontId="25" fillId="0" borderId="97" xfId="1" applyFont="1" applyBorder="1" applyAlignment="1">
      <alignment horizontal="center" vertical="center" wrapText="1"/>
    </xf>
    <xf numFmtId="0" fontId="25" fillId="0" borderId="95" xfId="1" applyFont="1" applyBorder="1" applyAlignment="1">
      <alignment horizontal="center" vertical="center"/>
    </xf>
    <xf numFmtId="0" fontId="25" fillId="0" borderId="96" xfId="1" applyFont="1" applyBorder="1" applyAlignment="1">
      <alignment horizontal="center" vertical="center"/>
    </xf>
    <xf numFmtId="0" fontId="25" fillId="0" borderId="84" xfId="1" applyFont="1" applyBorder="1" applyAlignment="1">
      <alignment horizontal="center" vertical="center"/>
    </xf>
    <xf numFmtId="0" fontId="25" fillId="0" borderId="0" xfId="1" applyFont="1" applyAlignment="1">
      <alignment horizontal="center" vertical="center"/>
    </xf>
    <xf numFmtId="0" fontId="25" fillId="0" borderId="83" xfId="1" applyFont="1" applyBorder="1" applyAlignment="1">
      <alignment horizontal="center" vertical="center"/>
    </xf>
    <xf numFmtId="0" fontId="25" fillId="0" borderId="88" xfId="1" applyFont="1" applyBorder="1" applyAlignment="1">
      <alignment horizontal="center" vertical="center"/>
    </xf>
    <xf numFmtId="0" fontId="25" fillId="0" borderId="86" xfId="1" applyFont="1" applyBorder="1" applyAlignment="1">
      <alignment horizontal="center" vertical="center"/>
    </xf>
    <xf numFmtId="0" fontId="25" fillId="0" borderId="87" xfId="1" applyFont="1" applyBorder="1" applyAlignment="1">
      <alignment horizontal="center" vertical="center"/>
    </xf>
    <xf numFmtId="0" fontId="25" fillId="0" borderId="97" xfId="1" applyFont="1" applyBorder="1" applyAlignment="1">
      <alignment horizontal="center" vertical="center"/>
    </xf>
    <xf numFmtId="49" fontId="25" fillId="0" borderId="111" xfId="1" applyNumberFormat="1" applyFont="1" applyBorder="1" applyAlignment="1">
      <alignment horizontal="center" vertical="center"/>
    </xf>
    <xf numFmtId="49" fontId="25" fillId="0" borderId="110" xfId="1" applyNumberFormat="1" applyFont="1" applyBorder="1" applyAlignment="1">
      <alignment horizontal="center" vertical="center"/>
    </xf>
    <xf numFmtId="0" fontId="25" fillId="0" borderId="124" xfId="1" applyFont="1" applyBorder="1" applyAlignment="1">
      <alignment horizontal="center" vertical="justify" wrapText="1"/>
    </xf>
    <xf numFmtId="0" fontId="25" fillId="0" borderId="125" xfId="1" applyFont="1" applyBorder="1" applyAlignment="1">
      <alignment horizontal="center" vertical="justify" wrapText="1"/>
    </xf>
    <xf numFmtId="0" fontId="25" fillId="0" borderId="126" xfId="1" applyFont="1" applyBorder="1" applyAlignment="1">
      <alignment horizontal="center" vertical="justify" wrapText="1"/>
    </xf>
    <xf numFmtId="49" fontId="25" fillId="0" borderId="127" xfId="1" applyNumberFormat="1" applyFont="1" applyBorder="1" applyAlignment="1">
      <alignment horizontal="center" vertical="center"/>
    </xf>
    <xf numFmtId="49" fontId="25" fillId="0" borderId="128" xfId="1" applyNumberFormat="1" applyFont="1" applyBorder="1" applyAlignment="1">
      <alignment horizontal="center" vertical="center"/>
    </xf>
    <xf numFmtId="0" fontId="2" fillId="0" borderId="119" xfId="1" applyFont="1" applyBorder="1"/>
    <xf numFmtId="0" fontId="2" fillId="0" borderId="39" xfId="1" applyFont="1" applyBorder="1"/>
    <xf numFmtId="0" fontId="2" fillId="0" borderId="120" xfId="1" applyFont="1" applyBorder="1"/>
    <xf numFmtId="0" fontId="25" fillId="0" borderId="129" xfId="1" applyFont="1" applyBorder="1" applyAlignment="1">
      <alignment horizontal="center" vertical="center" wrapText="1"/>
    </xf>
    <xf numFmtId="0" fontId="25" fillId="0" borderId="130" xfId="1" applyFont="1" applyBorder="1" applyAlignment="1">
      <alignment horizontal="center" vertical="center" wrapText="1"/>
    </xf>
    <xf numFmtId="0" fontId="25" fillId="0" borderId="95" xfId="1" applyFont="1" applyBorder="1" applyAlignment="1">
      <alignment horizontal="center" vertical="center" wrapText="1"/>
    </xf>
    <xf numFmtId="0" fontId="25" fillId="0" borderId="96" xfId="1" applyFont="1" applyBorder="1" applyAlignment="1">
      <alignment horizontal="center" vertical="center" wrapText="1"/>
    </xf>
    <xf numFmtId="0" fontId="25" fillId="0" borderId="88" xfId="1" applyFont="1" applyBorder="1" applyAlignment="1">
      <alignment horizontal="center" vertical="center" wrapText="1"/>
    </xf>
    <xf numFmtId="0" fontId="25" fillId="0" borderId="86" xfId="1" applyFont="1" applyBorder="1" applyAlignment="1">
      <alignment horizontal="center" vertical="center" wrapText="1"/>
    </xf>
    <xf numFmtId="0" fontId="25" fillId="0" borderId="87" xfId="1" applyFont="1" applyBorder="1" applyAlignment="1">
      <alignment horizontal="center" vertical="center" wrapText="1"/>
    </xf>
    <xf numFmtId="0" fontId="25" fillId="0" borderId="84" xfId="1" applyFont="1" applyBorder="1" applyAlignment="1">
      <alignment horizontal="center" vertical="center" wrapText="1"/>
    </xf>
    <xf numFmtId="0" fontId="25" fillId="0" borderId="0" xfId="1" applyFont="1" applyAlignment="1">
      <alignment horizontal="center" vertical="center" wrapText="1"/>
    </xf>
    <xf numFmtId="0" fontId="25" fillId="0" borderId="83" xfId="1" applyFont="1" applyBorder="1" applyAlignment="1">
      <alignment horizontal="center" vertical="center" wrapText="1"/>
    </xf>
    <xf numFmtId="49" fontId="25" fillId="0" borderId="106" xfId="1" applyNumberFormat="1" applyFont="1" applyBorder="1" applyAlignment="1">
      <alignment horizontal="center" vertical="center"/>
    </xf>
    <xf numFmtId="49" fontId="25" fillId="0" borderId="108" xfId="1" applyNumberFormat="1" applyFont="1" applyBorder="1" applyAlignment="1">
      <alignment horizontal="center" vertical="center"/>
    </xf>
    <xf numFmtId="0" fontId="25" fillId="0" borderId="116" xfId="1" applyFont="1" applyBorder="1" applyAlignment="1">
      <alignment horizontal="center" vertical="center" wrapText="1"/>
    </xf>
    <xf numFmtId="0" fontId="25" fillId="0" borderId="37" xfId="1" applyFont="1" applyBorder="1" applyAlignment="1">
      <alignment horizontal="center" vertical="center" wrapText="1"/>
    </xf>
    <xf numFmtId="0" fontId="25" fillId="0" borderId="117" xfId="1" applyFont="1" applyBorder="1" applyAlignment="1">
      <alignment horizontal="center" vertical="center" wrapText="1"/>
    </xf>
    <xf numFmtId="49" fontId="25" fillId="0" borderId="124" xfId="1" applyNumberFormat="1" applyFont="1" applyBorder="1" applyAlignment="1">
      <alignment horizontal="center" vertical="center"/>
    </xf>
    <xf numFmtId="49" fontId="25" fillId="0" borderId="126" xfId="1" applyNumberFormat="1" applyFont="1" applyBorder="1" applyAlignment="1">
      <alignment horizontal="center" vertical="center"/>
    </xf>
    <xf numFmtId="0" fontId="2" fillId="0" borderId="124" xfId="1" applyFont="1" applyBorder="1"/>
    <xf numFmtId="0" fontId="2" fillId="0" borderId="125" xfId="1" applyFont="1" applyBorder="1"/>
    <xf numFmtId="0" fontId="2" fillId="0" borderId="126" xfId="1" applyFont="1" applyBorder="1"/>
    <xf numFmtId="0" fontId="25" fillId="0" borderId="124" xfId="1" applyFont="1" applyBorder="1" applyAlignment="1">
      <alignment horizontal="center" vertical="center" wrapText="1"/>
    </xf>
    <xf numFmtId="0" fontId="25" fillId="0" borderId="125" xfId="1" applyFont="1" applyBorder="1" applyAlignment="1">
      <alignment horizontal="center" vertical="center" wrapText="1"/>
    </xf>
    <xf numFmtId="0" fontId="25" fillId="0" borderId="126" xfId="1" applyFont="1" applyBorder="1" applyAlignment="1">
      <alignment horizontal="center" vertical="center" wrapText="1"/>
    </xf>
    <xf numFmtId="49" fontId="25" fillId="0" borderId="88" xfId="1" applyNumberFormat="1" applyFont="1" applyBorder="1" applyAlignment="1">
      <alignment horizontal="center" vertical="center" wrapText="1"/>
    </xf>
    <xf numFmtId="49" fontId="25" fillId="0" borderId="86" xfId="1" applyNumberFormat="1" applyFont="1" applyBorder="1" applyAlignment="1">
      <alignment horizontal="center" vertical="center" wrapText="1"/>
    </xf>
    <xf numFmtId="49" fontId="25" fillId="0" borderId="75" xfId="1" applyNumberFormat="1" applyFont="1" applyBorder="1" applyAlignment="1">
      <alignment horizontal="center" vertical="center" wrapText="1"/>
    </xf>
    <xf numFmtId="49" fontId="25" fillId="0" borderId="57" xfId="1" applyNumberFormat="1" applyFont="1" applyBorder="1" applyAlignment="1">
      <alignment horizontal="center" vertical="center" wrapText="1"/>
    </xf>
    <xf numFmtId="49" fontId="25" fillId="0" borderId="76" xfId="1" applyNumberFormat="1" applyFont="1" applyBorder="1" applyAlignment="1">
      <alignment horizontal="center" vertical="center" wrapText="1"/>
    </xf>
    <xf numFmtId="49" fontId="25" fillId="0" borderId="70" xfId="1" applyNumberFormat="1" applyFont="1" applyBorder="1" applyAlignment="1">
      <alignment horizontal="center" vertical="center" wrapText="1"/>
    </xf>
    <xf numFmtId="49" fontId="25" fillId="0" borderId="74" xfId="1" applyNumberFormat="1" applyFont="1" applyBorder="1" applyAlignment="1">
      <alignment horizontal="center" vertical="center" wrapText="1"/>
    </xf>
    <xf numFmtId="49" fontId="25" fillId="0" borderId="56" xfId="1" applyNumberFormat="1" applyFont="1" applyBorder="1" applyAlignment="1">
      <alignment horizontal="center" vertical="center" wrapText="1"/>
    </xf>
    <xf numFmtId="49" fontId="25" fillId="0" borderId="107" xfId="1" applyNumberFormat="1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49" fontId="25" fillId="0" borderId="0" xfId="1" applyNumberFormat="1" applyFont="1" applyAlignment="1">
      <alignment horizontal="center" vertical="center"/>
    </xf>
    <xf numFmtId="49" fontId="25" fillId="0" borderId="0" xfId="1" applyNumberFormat="1" applyFont="1" applyAlignment="1">
      <alignment horizontal="left"/>
    </xf>
    <xf numFmtId="49" fontId="2" fillId="0" borderId="0" xfId="1" applyNumberFormat="1" applyFont="1" applyAlignment="1">
      <alignment horizontal="left"/>
    </xf>
    <xf numFmtId="0" fontId="19" fillId="0" borderId="0" xfId="1" applyFont="1" applyAlignment="1">
      <alignment horizontal="left"/>
    </xf>
    <xf numFmtId="49" fontId="2" fillId="0" borderId="0" xfId="1" applyNumberFormat="1" applyFont="1" applyAlignment="1">
      <alignment horizontal="left" vertical="center" wrapText="1"/>
    </xf>
    <xf numFmtId="0" fontId="21" fillId="0" borderId="0" xfId="1" applyFont="1" applyAlignment="1">
      <alignment horizontal="left" vertical="center" wrapText="1"/>
    </xf>
    <xf numFmtId="49" fontId="28" fillId="0" borderId="0" xfId="1" applyNumberFormat="1" applyFont="1" applyFill="1" applyAlignment="1">
      <alignment horizontal="left" vertical="justify"/>
    </xf>
    <xf numFmtId="0" fontId="21" fillId="0" borderId="0" xfId="1" applyFont="1" applyFill="1"/>
    <xf numFmtId="0" fontId="25" fillId="0" borderId="99" xfId="1" applyFont="1" applyBorder="1" applyAlignment="1">
      <alignment vertical="justify" wrapText="1"/>
    </xf>
    <xf numFmtId="0" fontId="25" fillId="0" borderId="101" xfId="1" applyFont="1" applyBorder="1" applyAlignment="1">
      <alignment vertical="justify" wrapText="1"/>
    </xf>
    <xf numFmtId="0" fontId="25" fillId="0" borderId="100" xfId="1" applyFont="1" applyBorder="1" applyAlignment="1">
      <alignment vertical="justify" wrapText="1"/>
    </xf>
    <xf numFmtId="49" fontId="25" fillId="0" borderId="125" xfId="1" applyNumberFormat="1" applyFont="1" applyBorder="1" applyAlignment="1">
      <alignment horizontal="center" vertical="center"/>
    </xf>
    <xf numFmtId="49" fontId="25" fillId="0" borderId="95" xfId="1" applyNumberFormat="1" applyFont="1" applyBorder="1" applyAlignment="1">
      <alignment horizontal="center" vertical="justify" wrapText="1"/>
    </xf>
    <xf numFmtId="0" fontId="21" fillId="0" borderId="95" xfId="1" applyFont="1" applyBorder="1" applyAlignment="1">
      <alignment horizontal="center" vertical="justify" wrapText="1"/>
    </xf>
    <xf numFmtId="0" fontId="21" fillId="0" borderId="96" xfId="1" applyFont="1" applyBorder="1" applyAlignment="1">
      <alignment horizontal="center" vertical="justify" wrapText="1"/>
    </xf>
    <xf numFmtId="0" fontId="2" fillId="0" borderId="0" xfId="1" applyFont="1" applyBorder="1"/>
    <xf numFmtId="0" fontId="1" fillId="0" borderId="20" xfId="1" applyNumberFormat="1" applyFont="1" applyBorder="1" applyAlignment="1">
      <alignment horizontal="center" vertical="center" wrapText="1"/>
    </xf>
    <xf numFmtId="0" fontId="1" fillId="0" borderId="2" xfId="1" applyNumberFormat="1" applyFont="1" applyBorder="1" applyAlignment="1">
      <alignment horizontal="center" vertical="center" wrapText="1"/>
    </xf>
    <xf numFmtId="0" fontId="19" fillId="0" borderId="14" xfId="1" applyNumberFormat="1" applyFont="1" applyBorder="1" applyAlignment="1">
      <alignment horizontal="center" vertical="center" wrapText="1"/>
    </xf>
    <xf numFmtId="49" fontId="1" fillId="0" borderId="14" xfId="1" applyNumberFormat="1" applyFont="1" applyFill="1" applyBorder="1" applyAlignment="1">
      <alignment horizontal="center" vertical="center"/>
    </xf>
    <xf numFmtId="49" fontId="1" fillId="0" borderId="15" xfId="1" applyNumberFormat="1" applyFont="1" applyFill="1" applyBorder="1" applyAlignment="1">
      <alignment horizontal="center" vertical="center"/>
    </xf>
    <xf numFmtId="49" fontId="13" fillId="0" borderId="14" xfId="1" applyNumberFormat="1" applyFont="1" applyBorder="1" applyAlignment="1">
      <alignment horizontal="center" vertical="center" wrapText="1"/>
    </xf>
    <xf numFmtId="0" fontId="11" fillId="0" borderId="14" xfId="1" applyFont="1" applyBorder="1" applyAlignment="1">
      <alignment horizontal="center" vertical="center" wrapText="1"/>
    </xf>
    <xf numFmtId="0" fontId="13" fillId="0" borderId="14" xfId="1" applyFont="1" applyBorder="1" applyAlignment="1">
      <alignment horizontal="center" vertical="center" wrapText="1"/>
    </xf>
    <xf numFmtId="0" fontId="15" fillId="0" borderId="14" xfId="1" applyNumberFormat="1" applyFont="1" applyBorder="1" applyAlignment="1">
      <alignment horizontal="center" vertical="center" wrapText="1"/>
    </xf>
    <xf numFmtId="0" fontId="15" fillId="0" borderId="15" xfId="1" applyNumberFormat="1" applyFont="1" applyBorder="1" applyAlignment="1">
      <alignment horizontal="center" vertical="center" wrapText="1"/>
    </xf>
    <xf numFmtId="0" fontId="13" fillId="0" borderId="10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49" fontId="16" fillId="0" borderId="10" xfId="1" applyNumberFormat="1" applyFont="1" applyFill="1" applyBorder="1" applyAlignment="1">
      <alignment horizontal="center" vertical="center"/>
    </xf>
    <xf numFmtId="0" fontId="14" fillId="0" borderId="10" xfId="1" applyFont="1" applyFill="1" applyBorder="1" applyAlignment="1">
      <alignment horizontal="center" vertical="center"/>
    </xf>
    <xf numFmtId="0" fontId="14" fillId="0" borderId="1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left" vertical="center"/>
    </xf>
    <xf numFmtId="0" fontId="2" fillId="0" borderId="4" xfId="1" applyFont="1" applyFill="1" applyBorder="1" applyAlignment="1">
      <alignment horizontal="left" vertical="center"/>
    </xf>
    <xf numFmtId="0" fontId="2" fillId="0" borderId="33" xfId="1" applyFont="1" applyFill="1" applyBorder="1" applyAlignment="1">
      <alignment horizontal="left" vertical="center"/>
    </xf>
    <xf numFmtId="0" fontId="2" fillId="0" borderId="3" xfId="1" applyNumberFormat="1" applyFont="1" applyFill="1" applyBorder="1" applyAlignment="1">
      <alignment horizontal="left" vertical="center" wrapText="1" shrinkToFit="1"/>
    </xf>
    <xf numFmtId="0" fontId="2" fillId="0" borderId="4" xfId="1" applyNumberFormat="1" applyFont="1" applyFill="1" applyBorder="1" applyAlignment="1">
      <alignment horizontal="left" vertical="center" wrapText="1" shrinkToFit="1"/>
    </xf>
    <xf numFmtId="0" fontId="2" fillId="0" borderId="5" xfId="1" applyNumberFormat="1" applyFont="1" applyFill="1" applyBorder="1" applyAlignment="1">
      <alignment horizontal="left" vertical="center" wrapText="1" shrinkToFit="1"/>
    </xf>
    <xf numFmtId="0" fontId="1" fillId="0" borderId="62" xfId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right" vertical="center"/>
    </xf>
    <xf numFmtId="0" fontId="1" fillId="0" borderId="7" xfId="1" applyFont="1" applyBorder="1" applyAlignment="1" applyProtection="1">
      <alignment horizontal="right" vertical="center"/>
    </xf>
    <xf numFmtId="0" fontId="1" fillId="0" borderId="48" xfId="1" applyFont="1" applyBorder="1" applyAlignment="1" applyProtection="1">
      <alignment horizontal="right" vertical="center"/>
    </xf>
    <xf numFmtId="0" fontId="1" fillId="0" borderId="13" xfId="1" applyFont="1" applyBorder="1" applyAlignment="1" applyProtection="1">
      <alignment horizontal="right" vertical="center"/>
    </xf>
    <xf numFmtId="0" fontId="19" fillId="0" borderId="7" xfId="1" applyFont="1" applyBorder="1" applyAlignment="1">
      <alignment horizontal="right" vertical="center" shrinkToFit="1"/>
    </xf>
    <xf numFmtId="0" fontId="21" fillId="0" borderId="48" xfId="1" applyFont="1" applyBorder="1" applyAlignment="1">
      <alignment vertical="center"/>
    </xf>
    <xf numFmtId="0" fontId="21" fillId="0" borderId="13" xfId="1" applyFont="1" applyBorder="1" applyAlignment="1">
      <alignment vertical="center"/>
    </xf>
    <xf numFmtId="0" fontId="1" fillId="0" borderId="0" xfId="1" applyFont="1" applyBorder="1" applyAlignment="1">
      <alignment horizontal="center" vertical="center" textRotation="90"/>
    </xf>
    <xf numFmtId="0" fontId="19" fillId="0" borderId="0" xfId="1" applyFont="1" applyBorder="1" applyAlignment="1">
      <alignment horizontal="left" vertical="top"/>
    </xf>
    <xf numFmtId="0" fontId="25" fillId="0" borderId="75" xfId="1" applyNumberFormat="1" applyFont="1" applyBorder="1" applyAlignment="1">
      <alignment horizontal="center" vertical="center"/>
    </xf>
    <xf numFmtId="0" fontId="25" fillId="0" borderId="57" xfId="1" applyNumberFormat="1" applyFont="1" applyBorder="1" applyAlignment="1">
      <alignment horizontal="center" vertical="center"/>
    </xf>
    <xf numFmtId="0" fontId="21" fillId="0" borderId="57" xfId="1" applyFont="1" applyBorder="1" applyAlignment="1">
      <alignment horizontal="center" vertical="center"/>
    </xf>
    <xf numFmtId="0" fontId="25" fillId="0" borderId="55" xfId="1" applyNumberFormat="1" applyFont="1" applyBorder="1" applyAlignment="1">
      <alignment horizontal="center" vertical="center"/>
    </xf>
    <xf numFmtId="0" fontId="25" fillId="0" borderId="0" xfId="1" applyNumberFormat="1" applyFont="1" applyBorder="1" applyAlignment="1">
      <alignment horizontal="center" vertical="center"/>
    </xf>
    <xf numFmtId="0" fontId="21" fillId="0" borderId="0" xfId="1" applyFont="1" applyBorder="1" applyAlignment="1">
      <alignment horizontal="center" vertical="center"/>
    </xf>
    <xf numFmtId="0" fontId="25" fillId="0" borderId="70" xfId="1" applyNumberFormat="1" applyFont="1" applyBorder="1" applyAlignment="1">
      <alignment horizontal="center" vertical="center"/>
    </xf>
    <xf numFmtId="0" fontId="25" fillId="0" borderId="74" xfId="1" applyNumberFormat="1" applyFont="1" applyBorder="1" applyAlignment="1">
      <alignment horizontal="center" vertical="center"/>
    </xf>
    <xf numFmtId="0" fontId="21" fillId="0" borderId="74" xfId="1" applyFont="1" applyBorder="1" applyAlignment="1">
      <alignment horizontal="center" vertical="center"/>
    </xf>
    <xf numFmtId="0" fontId="25" fillId="0" borderId="58" xfId="1" applyFont="1" applyBorder="1" applyAlignment="1">
      <alignment horizontal="center" vertical="center"/>
    </xf>
    <xf numFmtId="0" fontId="25" fillId="0" borderId="71" xfId="1" applyFont="1" applyBorder="1" applyAlignment="1">
      <alignment horizontal="center" vertical="center"/>
    </xf>
    <xf numFmtId="0" fontId="21" fillId="0" borderId="71" xfId="1" applyFont="1" applyBorder="1" applyAlignment="1">
      <alignment horizontal="center" vertical="center"/>
    </xf>
    <xf numFmtId="0" fontId="1" fillId="0" borderId="0" xfId="1" applyFont="1" applyBorder="1" applyAlignment="1">
      <alignment horizontal="left" vertical="top"/>
    </xf>
    <xf numFmtId="0" fontId="25" fillId="0" borderId="69" xfId="1" applyFont="1" applyBorder="1" applyAlignment="1">
      <alignment horizontal="center" vertical="center"/>
    </xf>
    <xf numFmtId="0" fontId="21" fillId="0" borderId="37" xfId="1" applyFont="1" applyBorder="1" applyAlignment="1">
      <alignment horizontal="center" vertical="center"/>
    </xf>
    <xf numFmtId="0" fontId="2" fillId="0" borderId="0" xfId="1" applyFont="1" applyBorder="1" applyAlignment="1">
      <alignment horizontal="left" vertical="center"/>
    </xf>
    <xf numFmtId="49" fontId="2" fillId="0" borderId="0" xfId="1" applyNumberFormat="1" applyFont="1" applyBorder="1" applyAlignment="1">
      <alignment horizontal="left" vertical="center"/>
    </xf>
    <xf numFmtId="0" fontId="21" fillId="0" borderId="0" xfId="1" applyFont="1" applyAlignment="1">
      <alignment horizontal="left" vertical="center"/>
    </xf>
    <xf numFmtId="49" fontId="2" fillId="0" borderId="0" xfId="1" applyNumberFormat="1" applyFont="1" applyBorder="1" applyAlignment="1">
      <alignment horizontal="left" vertical="center" wrapText="1"/>
    </xf>
    <xf numFmtId="0" fontId="25" fillId="0" borderId="59" xfId="1" applyFont="1" applyBorder="1" applyAlignment="1">
      <alignment horizontal="center" vertical="center"/>
    </xf>
    <xf numFmtId="0" fontId="25" fillId="0" borderId="72" xfId="1" applyFont="1" applyBorder="1" applyAlignment="1">
      <alignment horizontal="center" vertical="center"/>
    </xf>
    <xf numFmtId="0" fontId="21" fillId="0" borderId="72" xfId="1" applyFont="1" applyBorder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5" fillId="0" borderId="29" xfId="1" applyFont="1" applyBorder="1" applyAlignment="1">
      <alignment horizontal="center" wrapText="1"/>
    </xf>
    <xf numFmtId="0" fontId="24" fillId="0" borderId="29" xfId="1" applyFont="1" applyBorder="1" applyAlignment="1">
      <alignment horizontal="left"/>
    </xf>
    <xf numFmtId="0" fontId="8" fillId="0" borderId="0" xfId="1" applyFont="1" applyAlignment="1">
      <alignment horizontal="center" vertical="center" wrapText="1"/>
    </xf>
    <xf numFmtId="49" fontId="19" fillId="0" borderId="0" xfId="1" applyNumberFormat="1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19" fillId="0" borderId="0" xfId="1" applyFont="1" applyAlignment="1">
      <alignment horizontal="left" vertical="top" wrapText="1"/>
    </xf>
    <xf numFmtId="0" fontId="19" fillId="0" borderId="0" xfId="1" applyFont="1" applyAlignment="1">
      <alignment horizontal="left" vertical="top"/>
    </xf>
    <xf numFmtId="0" fontId="4" fillId="0" borderId="29" xfId="1" applyFont="1" applyBorder="1" applyAlignment="1">
      <alignment horizontal="center" vertical="center" wrapText="1"/>
    </xf>
    <xf numFmtId="0" fontId="1" fillId="0" borderId="66" xfId="1" applyFont="1" applyBorder="1" applyAlignment="1">
      <alignment horizontal="center" vertical="center" textRotation="90" wrapText="1"/>
    </xf>
    <xf numFmtId="0" fontId="1" fillId="0" borderId="77" xfId="1" applyFont="1" applyBorder="1" applyAlignment="1">
      <alignment horizontal="center" vertical="center" textRotation="90" wrapText="1"/>
    </xf>
    <xf numFmtId="0" fontId="25" fillId="0" borderId="58" xfId="1" applyFont="1" applyBorder="1" applyAlignment="1">
      <alignment horizontal="center" vertical="center" wrapText="1"/>
    </xf>
    <xf numFmtId="0" fontId="21" fillId="0" borderId="71" xfId="1" applyFont="1" applyBorder="1" applyAlignment="1">
      <alignment horizontal="center" vertical="center" wrapText="1"/>
    </xf>
    <xf numFmtId="0" fontId="21" fillId="0" borderId="71" xfId="1" applyFont="1" applyBorder="1" applyAlignment="1">
      <alignment vertical="center"/>
    </xf>
    <xf numFmtId="0" fontId="21" fillId="0" borderId="53" xfId="1" applyFont="1" applyBorder="1" applyAlignment="1">
      <alignment vertical="center"/>
    </xf>
    <xf numFmtId="0" fontId="25" fillId="0" borderId="69" xfId="1" applyFont="1" applyBorder="1" applyAlignment="1">
      <alignment horizontal="center" vertical="center" wrapText="1"/>
    </xf>
    <xf numFmtId="0" fontId="25" fillId="0" borderId="62" xfId="1" applyFont="1" applyBorder="1" applyAlignment="1">
      <alignment horizontal="center" vertical="center" wrapText="1"/>
    </xf>
    <xf numFmtId="0" fontId="25" fillId="0" borderId="52" xfId="1" applyFont="1" applyBorder="1" applyAlignment="1">
      <alignment horizontal="center" vertical="center" wrapText="1"/>
    </xf>
    <xf numFmtId="0" fontId="25" fillId="0" borderId="38" xfId="1" applyFont="1" applyBorder="1" applyAlignment="1">
      <alignment horizontal="center" vertical="center" textRotation="90" wrapText="1"/>
    </xf>
    <xf numFmtId="0" fontId="25" fillId="0" borderId="51" xfId="1" applyFont="1" applyBorder="1" applyAlignment="1">
      <alignment horizontal="center" vertical="center" textRotation="90" wrapText="1"/>
    </xf>
    <xf numFmtId="0" fontId="25" fillId="0" borderId="6" xfId="1" applyFont="1" applyBorder="1" applyAlignment="1">
      <alignment horizontal="center" vertical="center" textRotation="90" wrapText="1"/>
    </xf>
    <xf numFmtId="0" fontId="25" fillId="0" borderId="21" xfId="1" applyFont="1" applyBorder="1" applyAlignment="1">
      <alignment horizontal="center" vertical="center"/>
    </xf>
    <xf numFmtId="0" fontId="25" fillId="0" borderId="53" xfId="1" applyFont="1" applyBorder="1" applyAlignment="1">
      <alignment horizontal="center" vertical="center"/>
    </xf>
    <xf numFmtId="0" fontId="13" fillId="0" borderId="54" xfId="1" applyFont="1" applyFill="1" applyBorder="1" applyAlignment="1">
      <alignment horizontal="left" vertical="center" wrapText="1"/>
    </xf>
    <xf numFmtId="0" fontId="13" fillId="0" borderId="29" xfId="1" applyFont="1" applyFill="1" applyBorder="1" applyAlignment="1">
      <alignment horizontal="left" vertical="center" wrapText="1"/>
    </xf>
    <xf numFmtId="0" fontId="13" fillId="0" borderId="49" xfId="1" applyFont="1" applyFill="1" applyBorder="1" applyAlignment="1">
      <alignment horizontal="left" vertical="center" wrapText="1"/>
    </xf>
    <xf numFmtId="0" fontId="13" fillId="0" borderId="58" xfId="1" applyNumberFormat="1" applyFont="1" applyFill="1" applyBorder="1" applyAlignment="1">
      <alignment horizontal="center" vertical="center" wrapText="1" shrinkToFit="1"/>
    </xf>
    <xf numFmtId="0" fontId="13" fillId="0" borderId="71" xfId="1" applyNumberFormat="1" applyFont="1" applyFill="1" applyBorder="1" applyAlignment="1">
      <alignment horizontal="center" vertical="center" wrapText="1" shrinkToFit="1"/>
    </xf>
    <xf numFmtId="0" fontId="13" fillId="0" borderId="53" xfId="1" applyNumberFormat="1" applyFont="1" applyFill="1" applyBorder="1" applyAlignment="1">
      <alignment horizontal="center" vertical="center" wrapText="1" shrinkToFit="1"/>
    </xf>
    <xf numFmtId="0" fontId="13" fillId="0" borderId="23" xfId="1" applyFont="1" applyFill="1" applyBorder="1" applyAlignment="1">
      <alignment horizontal="left" vertical="center"/>
    </xf>
    <xf numFmtId="0" fontId="13" fillId="0" borderId="26" xfId="1" applyFont="1" applyFill="1" applyBorder="1" applyAlignment="1">
      <alignment horizontal="left" vertical="center"/>
    </xf>
    <xf numFmtId="0" fontId="13" fillId="0" borderId="27" xfId="1" applyFont="1" applyFill="1" applyBorder="1" applyAlignment="1">
      <alignment horizontal="left" vertical="center"/>
    </xf>
    <xf numFmtId="0" fontId="13" fillId="0" borderId="69" xfId="1" applyNumberFormat="1" applyFont="1" applyFill="1" applyBorder="1" applyAlignment="1">
      <alignment horizontal="center" vertical="center" wrapText="1" shrinkToFit="1"/>
    </xf>
    <xf numFmtId="0" fontId="13" fillId="0" borderId="37" xfId="1" applyNumberFormat="1" applyFont="1" applyFill="1" applyBorder="1" applyAlignment="1">
      <alignment horizontal="center" vertical="center" wrapText="1" shrinkToFit="1"/>
    </xf>
    <xf numFmtId="0" fontId="13" fillId="0" borderId="44" xfId="1" applyNumberFormat="1" applyFont="1" applyFill="1" applyBorder="1" applyAlignment="1">
      <alignment horizontal="center" vertical="center" wrapText="1" shrinkToFit="1"/>
    </xf>
    <xf numFmtId="49" fontId="1" fillId="0" borderId="76" xfId="1" applyNumberFormat="1" applyFont="1" applyBorder="1" applyAlignment="1">
      <alignment horizontal="center" vertical="center"/>
    </xf>
    <xf numFmtId="49" fontId="1" fillId="0" borderId="46" xfId="1" applyNumberFormat="1" applyFont="1" applyBorder="1" applyAlignment="1">
      <alignment horizontal="center" vertical="center"/>
    </xf>
    <xf numFmtId="49" fontId="1" fillId="0" borderId="49" xfId="1" applyNumberFormat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 wrapText="1"/>
    </xf>
    <xf numFmtId="0" fontId="30" fillId="0" borderId="48" xfId="1" applyFont="1" applyBorder="1"/>
    <xf numFmtId="0" fontId="30" fillId="0" borderId="13" xfId="1" applyFont="1" applyBorder="1"/>
    <xf numFmtId="0" fontId="31" fillId="0" borderId="7" xfId="1" applyFont="1" applyBorder="1" applyAlignment="1">
      <alignment horizontal="center" vertical="center"/>
    </xf>
    <xf numFmtId="0" fontId="31" fillId="0" borderId="48" xfId="1" applyFont="1" applyBorder="1" applyAlignment="1">
      <alignment horizontal="center" vertical="center"/>
    </xf>
    <xf numFmtId="0" fontId="31" fillId="0" borderId="13" xfId="1" applyFont="1" applyBorder="1" applyAlignment="1">
      <alignment horizontal="center" vertical="center"/>
    </xf>
    <xf numFmtId="0" fontId="15" fillId="0" borderId="55" xfId="1" applyFont="1" applyFill="1" applyBorder="1" applyAlignment="1">
      <alignment horizontal="center" vertical="center"/>
    </xf>
    <xf numFmtId="0" fontId="11" fillId="0" borderId="0" xfId="1" applyFont="1" applyFill="1"/>
    <xf numFmtId="0" fontId="11" fillId="0" borderId="46" xfId="1" applyFont="1" applyFill="1" applyBorder="1"/>
    <xf numFmtId="0" fontId="2" fillId="0" borderId="1" xfId="1" applyNumberFormat="1" applyFont="1" applyFill="1" applyBorder="1" applyAlignment="1">
      <alignment horizontal="center" vertical="center"/>
    </xf>
    <xf numFmtId="0" fontId="2" fillId="0" borderId="20" xfId="1" applyNumberFormat="1" applyFont="1" applyFill="1" applyBorder="1" applyAlignment="1">
      <alignment horizontal="center" vertical="center"/>
    </xf>
    <xf numFmtId="0" fontId="2" fillId="0" borderId="2" xfId="1" applyNumberFormat="1" applyFont="1" applyFill="1" applyBorder="1" applyAlignment="1">
      <alignment horizontal="center" vertical="center"/>
    </xf>
    <xf numFmtId="0" fontId="1" fillId="0" borderId="48" xfId="1" applyFont="1" applyBorder="1" applyAlignment="1">
      <alignment horizontal="center" vertical="center" wrapText="1"/>
    </xf>
    <xf numFmtId="0" fontId="21" fillId="0" borderId="133" xfId="1" applyFont="1" applyBorder="1" applyAlignment="1">
      <alignment horizontal="center" vertical="center" wrapText="1"/>
    </xf>
    <xf numFmtId="0" fontId="1" fillId="0" borderId="134" xfId="1" applyFont="1" applyBorder="1" applyAlignment="1">
      <alignment horizontal="center" vertical="center" wrapText="1"/>
    </xf>
    <xf numFmtId="0" fontId="21" fillId="0" borderId="48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48" xfId="1" applyFont="1" applyBorder="1" applyAlignment="1">
      <alignment horizontal="center" vertical="center"/>
    </xf>
    <xf numFmtId="0" fontId="1" fillId="0" borderId="13" xfId="1" applyFont="1" applyBorder="1" applyAlignment="1">
      <alignment horizontal="center" vertical="center"/>
    </xf>
    <xf numFmtId="0" fontId="19" fillId="0" borderId="57" xfId="1" applyFont="1" applyBorder="1" applyAlignment="1">
      <alignment horizontal="center" vertical="center" wrapText="1"/>
    </xf>
    <xf numFmtId="0" fontId="23" fillId="0" borderId="81" xfId="1" applyFont="1" applyBorder="1" applyAlignment="1">
      <alignment horizontal="center" vertical="center" wrapText="1"/>
    </xf>
    <xf numFmtId="0" fontId="23" fillId="0" borderId="83" xfId="1" applyFont="1" applyBorder="1" applyAlignment="1">
      <alignment horizontal="center" vertical="center" wrapText="1"/>
    </xf>
    <xf numFmtId="0" fontId="19" fillId="0" borderId="82" xfId="1" applyFont="1" applyBorder="1" applyAlignment="1">
      <alignment horizontal="center" vertical="center" wrapText="1"/>
    </xf>
    <xf numFmtId="0" fontId="23" fillId="0" borderId="57" xfId="1" applyFont="1" applyBorder="1" applyAlignment="1">
      <alignment horizontal="center" vertical="center"/>
    </xf>
    <xf numFmtId="0" fontId="23" fillId="0" borderId="84" xfId="1" applyFont="1" applyBorder="1" applyAlignment="1">
      <alignment horizontal="center" vertical="center"/>
    </xf>
    <xf numFmtId="49" fontId="25" fillId="0" borderId="31" xfId="1" applyNumberFormat="1" applyFont="1" applyBorder="1" applyAlignment="1">
      <alignment horizontal="center" vertical="center" textRotation="90" wrapText="1"/>
    </xf>
    <xf numFmtId="49" fontId="25" fillId="0" borderId="63" xfId="1" applyNumberFormat="1" applyFont="1" applyBorder="1" applyAlignment="1">
      <alignment horizontal="center" vertical="center" textRotation="90" wrapText="1"/>
    </xf>
    <xf numFmtId="0" fontId="2" fillId="0" borderId="23" xfId="1" applyNumberFormat="1" applyFont="1" applyFill="1" applyBorder="1" applyAlignment="1">
      <alignment horizontal="center" vertical="center"/>
    </xf>
    <xf numFmtId="0" fontId="2" fillId="0" borderId="26" xfId="1" applyNumberFormat="1" applyFont="1" applyFill="1" applyBorder="1" applyAlignment="1">
      <alignment horizontal="center" vertical="center"/>
    </xf>
    <xf numFmtId="0" fontId="2" fillId="0" borderId="24" xfId="1" applyNumberFormat="1" applyFont="1" applyFill="1" applyBorder="1" applyAlignment="1">
      <alignment horizontal="center" vertical="center"/>
    </xf>
    <xf numFmtId="0" fontId="2" fillId="0" borderId="3" xfId="1" applyNumberFormat="1" applyFont="1" applyFill="1" applyBorder="1" applyAlignment="1">
      <alignment horizontal="center" vertical="center"/>
    </xf>
    <xf numFmtId="0" fontId="2" fillId="0" borderId="4" xfId="1" applyNumberFormat="1" applyFont="1" applyFill="1" applyBorder="1" applyAlignment="1">
      <alignment horizontal="center" vertical="center"/>
    </xf>
    <xf numFmtId="0" fontId="2" fillId="0" borderId="5" xfId="1" applyNumberFormat="1" applyFont="1" applyFill="1" applyBorder="1" applyAlignment="1">
      <alignment horizontal="center" vertical="center"/>
    </xf>
    <xf numFmtId="49" fontId="1" fillId="0" borderId="0" xfId="1" applyNumberFormat="1" applyFont="1" applyBorder="1" applyAlignment="1">
      <alignment horizontal="center" vertical="center" wrapText="1"/>
    </xf>
    <xf numFmtId="0" fontId="19" fillId="0" borderId="0" xfId="1" applyNumberFormat="1" applyFont="1" applyBorder="1" applyAlignment="1">
      <alignment horizontal="center" vertical="center" wrapText="1"/>
    </xf>
    <xf numFmtId="0" fontId="13" fillId="0" borderId="76" xfId="1" applyFont="1" applyBorder="1" applyAlignment="1">
      <alignment horizontal="center" vertical="center"/>
    </xf>
    <xf numFmtId="0" fontId="13" fillId="0" borderId="46" xfId="1" applyFont="1" applyBorder="1" applyAlignment="1">
      <alignment horizontal="center" vertical="center"/>
    </xf>
    <xf numFmtId="0" fontId="13" fillId="0" borderId="56" xfId="1" applyFont="1" applyBorder="1" applyAlignment="1">
      <alignment horizontal="center" vertical="center"/>
    </xf>
    <xf numFmtId="49" fontId="13" fillId="0" borderId="97" xfId="1" applyNumberFormat="1" applyFont="1" applyBorder="1" applyAlignment="1">
      <alignment horizontal="center" vertical="center" wrapText="1"/>
    </xf>
    <xf numFmtId="49" fontId="13" fillId="0" borderId="88" xfId="1" applyNumberFormat="1" applyFont="1" applyBorder="1" applyAlignment="1">
      <alignment horizontal="center" vertical="center" wrapText="1"/>
    </xf>
    <xf numFmtId="0" fontId="13" fillId="0" borderId="75" xfId="1" applyFont="1" applyBorder="1" applyAlignment="1">
      <alignment horizontal="center" vertical="center" wrapText="1"/>
    </xf>
    <xf numFmtId="0" fontId="13" fillId="0" borderId="57" xfId="1" applyFont="1" applyBorder="1" applyAlignment="1">
      <alignment horizontal="center" vertical="center" wrapText="1"/>
    </xf>
    <xf numFmtId="0" fontId="13" fillId="0" borderId="76" xfId="1" applyFont="1" applyBorder="1" applyAlignment="1">
      <alignment horizontal="center" vertical="center" wrapText="1"/>
    </xf>
    <xf numFmtId="0" fontId="13" fillId="0" borderId="70" xfId="1" applyFont="1" applyBorder="1" applyAlignment="1">
      <alignment horizontal="center" vertical="center" wrapText="1"/>
    </xf>
    <xf numFmtId="0" fontId="13" fillId="0" borderId="74" xfId="1" applyFont="1" applyBorder="1" applyAlignment="1">
      <alignment horizontal="center" vertical="center" wrapText="1"/>
    </xf>
    <xf numFmtId="0" fontId="13" fillId="0" borderId="56" xfId="1" applyFont="1" applyBorder="1" applyAlignment="1">
      <alignment horizontal="center" vertical="center" wrapText="1"/>
    </xf>
    <xf numFmtId="0" fontId="13" fillId="0" borderId="55" xfId="1" applyFont="1" applyBorder="1" applyAlignment="1">
      <alignment horizontal="center" vertical="center" wrapText="1"/>
    </xf>
    <xf numFmtId="0" fontId="13" fillId="0" borderId="43" xfId="1" applyFont="1" applyBorder="1" applyAlignment="1">
      <alignment horizontal="center" vertical="center" wrapText="1"/>
    </xf>
    <xf numFmtId="0" fontId="13" fillId="0" borderId="45" xfId="1" applyFont="1" applyBorder="1" applyAlignment="1">
      <alignment horizontal="center" vertical="center" wrapText="1"/>
    </xf>
    <xf numFmtId="49" fontId="13" fillId="0" borderId="41" xfId="1" applyNumberFormat="1" applyFont="1" applyBorder="1" applyAlignment="1">
      <alignment horizontal="center" vertical="center" wrapText="1"/>
    </xf>
    <xf numFmtId="0" fontId="13" fillId="0" borderId="38" xfId="1" applyFont="1" applyBorder="1" applyAlignment="1">
      <alignment horizontal="center" vertical="center" wrapText="1"/>
    </xf>
    <xf numFmtId="49" fontId="13" fillId="0" borderId="99" xfId="1" applyNumberFormat="1" applyFont="1" applyBorder="1" applyAlignment="1">
      <alignment horizontal="center" vertical="center" wrapText="1"/>
    </xf>
    <xf numFmtId="49" fontId="13" fillId="0" borderId="101" xfId="1" applyNumberFormat="1" applyFont="1" applyBorder="1" applyAlignment="1">
      <alignment horizontal="center" vertical="center" wrapText="1"/>
    </xf>
    <xf numFmtId="49" fontId="13" fillId="0" borderId="84" xfId="1" applyNumberFormat="1" applyFont="1" applyBorder="1" applyAlignment="1">
      <alignment horizontal="center" vertical="center" wrapText="1"/>
    </xf>
    <xf numFmtId="0" fontId="13" fillId="0" borderId="0" xfId="1" applyFont="1" applyAlignment="1">
      <alignment horizontal="center" vertical="center" wrapText="1"/>
    </xf>
    <xf numFmtId="0" fontId="13" fillId="0" borderId="46" xfId="1" applyFont="1" applyBorder="1" applyAlignment="1">
      <alignment horizontal="center" vertical="center" wrapText="1"/>
    </xf>
    <xf numFmtId="0" fontId="13" fillId="0" borderId="21" xfId="1" applyFont="1" applyBorder="1" applyAlignment="1">
      <alignment horizontal="center" vertical="center" wrapText="1"/>
    </xf>
    <xf numFmtId="0" fontId="13" fillId="0" borderId="27" xfId="1" applyFont="1" applyBorder="1" applyAlignment="1">
      <alignment horizontal="center" vertical="center" wrapText="1"/>
    </xf>
    <xf numFmtId="0" fontId="13" fillId="0" borderId="33" xfId="1" applyFont="1" applyBorder="1" applyAlignment="1">
      <alignment horizontal="center" vertical="center" wrapText="1"/>
    </xf>
    <xf numFmtId="49" fontId="13" fillId="0" borderId="1" xfId="1" applyNumberFormat="1" applyFont="1" applyBorder="1" applyAlignment="1">
      <alignment horizontal="center" vertical="center" wrapText="1"/>
    </xf>
    <xf numFmtId="0" fontId="13" fillId="0" borderId="23" xfId="1" applyFont="1" applyBorder="1" applyAlignment="1">
      <alignment horizontal="center" vertical="center" wrapText="1"/>
    </xf>
    <xf numFmtId="0" fontId="13" fillId="0" borderId="3" xfId="1" applyFont="1" applyBorder="1" applyAlignment="1">
      <alignment horizontal="center" vertical="center" wrapText="1"/>
    </xf>
    <xf numFmtId="49" fontId="28" fillId="0" borderId="0" xfId="1" applyNumberFormat="1" applyFont="1" applyAlignment="1">
      <alignment horizontal="left" vertical="justify"/>
    </xf>
    <xf numFmtId="0" fontId="21" fillId="0" borderId="0" xfId="1" applyFont="1"/>
    <xf numFmtId="0" fontId="13" fillId="0" borderId="76" xfId="1" applyFont="1" applyFill="1" applyBorder="1" applyAlignment="1">
      <alignment horizontal="center" vertical="center"/>
    </xf>
    <xf numFmtId="0" fontId="13" fillId="0" borderId="46" xfId="1" applyFont="1" applyFill="1" applyBorder="1" applyAlignment="1">
      <alignment horizontal="center" vertical="center"/>
    </xf>
    <xf numFmtId="0" fontId="13" fillId="0" borderId="56" xfId="1" applyFont="1" applyFill="1" applyBorder="1" applyAlignment="1">
      <alignment horizontal="center" vertical="center"/>
    </xf>
    <xf numFmtId="49" fontId="13" fillId="0" borderId="100" xfId="1" applyNumberFormat="1" applyFont="1" applyBorder="1" applyAlignment="1">
      <alignment horizontal="center" vertical="center" wrapText="1"/>
    </xf>
    <xf numFmtId="0" fontId="15" fillId="0" borderId="137" xfId="1" applyFont="1" applyBorder="1" applyAlignment="1">
      <alignment horizontal="center" vertical="center" wrapText="1"/>
    </xf>
    <xf numFmtId="0" fontId="15" fillId="0" borderId="138" xfId="1" applyFont="1" applyBorder="1" applyAlignment="1">
      <alignment horizontal="center" vertical="center" wrapText="1"/>
    </xf>
    <xf numFmtId="0" fontId="15" fillId="0" borderId="139" xfId="1" applyFont="1" applyBorder="1" applyAlignment="1">
      <alignment horizontal="center" vertical="center" wrapText="1"/>
    </xf>
    <xf numFmtId="49" fontId="15" fillId="0" borderId="95" xfId="1" applyNumberFormat="1" applyFont="1" applyBorder="1" applyAlignment="1">
      <alignment horizontal="center" vertical="center" wrapText="1"/>
    </xf>
    <xf numFmtId="0" fontId="11" fillId="0" borderId="95" xfId="1" applyFont="1" applyBorder="1" applyAlignment="1">
      <alignment horizontal="center" vertical="center" wrapText="1"/>
    </xf>
    <xf numFmtId="0" fontId="11" fillId="0" borderId="96" xfId="1" applyFont="1" applyBorder="1" applyAlignment="1">
      <alignment horizontal="center" vertical="center" wrapText="1"/>
    </xf>
    <xf numFmtId="49" fontId="13" fillId="0" borderId="1" xfId="1" applyNumberFormat="1" applyFont="1" applyFill="1" applyBorder="1" applyAlignment="1">
      <alignment horizontal="center" vertical="center" wrapText="1"/>
    </xf>
    <xf numFmtId="0" fontId="13" fillId="0" borderId="23" xfId="1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 vertical="center" wrapText="1"/>
    </xf>
    <xf numFmtId="0" fontId="10" fillId="0" borderId="37" xfId="1" applyFont="1" applyBorder="1" applyAlignment="1">
      <alignment horizontal="center"/>
    </xf>
    <xf numFmtId="0" fontId="13" fillId="0" borderId="28" xfId="1" applyFont="1" applyBorder="1" applyAlignment="1">
      <alignment horizontal="left" vertical="center" wrapText="1"/>
    </xf>
    <xf numFmtId="0" fontId="13" fillId="0" borderId="26" xfId="1" applyFont="1" applyBorder="1" applyAlignment="1">
      <alignment horizontal="left" vertical="center"/>
    </xf>
    <xf numFmtId="0" fontId="13" fillId="0" borderId="27" xfId="1" applyFont="1" applyBorder="1" applyAlignment="1">
      <alignment horizontal="left" vertical="center"/>
    </xf>
    <xf numFmtId="0" fontId="11" fillId="0" borderId="24" xfId="1" applyFont="1" applyBorder="1" applyAlignment="1">
      <alignment horizontal="left" vertical="center"/>
    </xf>
    <xf numFmtId="0" fontId="13" fillId="0" borderId="28" xfId="1" applyFont="1" applyBorder="1" applyAlignment="1">
      <alignment horizontal="left" vertical="center" wrapText="1" shrinkToFit="1"/>
    </xf>
    <xf numFmtId="0" fontId="11" fillId="0" borderId="26" xfId="1" applyFont="1" applyBorder="1" applyAlignment="1">
      <alignment horizontal="left" vertical="center" shrinkToFit="1"/>
    </xf>
    <xf numFmtId="0" fontId="11" fillId="0" borderId="27" xfId="1" applyFont="1" applyBorder="1" applyAlignment="1">
      <alignment horizontal="left" vertical="center" shrinkToFit="1"/>
    </xf>
    <xf numFmtId="0" fontId="17" fillId="0" borderId="55" xfId="1" applyFont="1" applyFill="1" applyBorder="1" applyAlignment="1">
      <alignment horizontal="center" vertical="center"/>
    </xf>
    <xf numFmtId="0" fontId="14" fillId="0" borderId="0" xfId="1" applyFont="1" applyFill="1"/>
    <xf numFmtId="0" fontId="14" fillId="0" borderId="46" xfId="1" applyFont="1" applyFill="1" applyBorder="1"/>
    <xf numFmtId="0" fontId="1" fillId="0" borderId="0" xfId="1" applyFont="1" applyAlignment="1">
      <alignment horizontal="center" wrapText="1"/>
    </xf>
    <xf numFmtId="0" fontId="1" fillId="0" borderId="29" xfId="1" applyFont="1" applyBorder="1" applyAlignment="1">
      <alignment horizontal="center" wrapText="1"/>
    </xf>
    <xf numFmtId="0" fontId="9" fillId="0" borderId="29" xfId="1" applyFont="1" applyBorder="1" applyAlignment="1">
      <alignment horizontal="left"/>
    </xf>
    <xf numFmtId="0" fontId="33" fillId="0" borderId="29" xfId="1" applyFont="1" applyBorder="1" applyAlignment="1">
      <alignment horizontal="center" vertical="center" wrapText="1"/>
    </xf>
    <xf numFmtId="0" fontId="1" fillId="0" borderId="91" xfId="1" applyFont="1" applyBorder="1" applyAlignment="1">
      <alignment horizontal="center" vertical="center" textRotation="90" wrapText="1"/>
    </xf>
    <xf numFmtId="0" fontId="25" fillId="0" borderId="59" xfId="1" applyFont="1" applyBorder="1" applyAlignment="1">
      <alignment horizontal="center" vertical="center" wrapText="1"/>
    </xf>
    <xf numFmtId="0" fontId="25" fillId="0" borderId="72" xfId="1" applyFont="1" applyBorder="1" applyAlignment="1">
      <alignment horizontal="center" vertical="center" wrapText="1"/>
    </xf>
    <xf numFmtId="0" fontId="25" fillId="0" borderId="73" xfId="1" applyFont="1" applyBorder="1" applyAlignment="1">
      <alignment horizontal="center" vertical="center" wrapText="1"/>
    </xf>
    <xf numFmtId="0" fontId="25" fillId="0" borderId="85" xfId="1" applyFont="1" applyBorder="1" applyAlignment="1">
      <alignment horizontal="center" vertical="center" textRotation="90" wrapText="1"/>
    </xf>
    <xf numFmtId="0" fontId="25" fillId="0" borderId="43" xfId="1" applyFont="1" applyBorder="1" applyAlignment="1">
      <alignment horizontal="center" vertical="center"/>
    </xf>
    <xf numFmtId="0" fontId="25" fillId="0" borderId="29" xfId="1" applyFont="1" applyBorder="1" applyAlignment="1">
      <alignment horizontal="center" vertical="center"/>
    </xf>
    <xf numFmtId="0" fontId="2" fillId="0" borderId="35" xfId="1" applyFont="1" applyBorder="1" applyAlignment="1">
      <alignment horizontal="left" vertical="center"/>
    </xf>
    <xf numFmtId="0" fontId="2" fillId="0" borderId="33" xfId="1" applyFont="1" applyBorder="1" applyAlignment="1">
      <alignment horizontal="left" vertical="center"/>
    </xf>
    <xf numFmtId="0" fontId="21" fillId="0" borderId="5" xfId="1" applyFont="1" applyBorder="1" applyAlignment="1">
      <alignment horizontal="left" vertical="center"/>
    </xf>
    <xf numFmtId="0" fontId="2" fillId="0" borderId="35" xfId="1" applyFont="1" applyBorder="1" applyAlignment="1">
      <alignment horizontal="left" vertical="center" wrapText="1" shrinkToFit="1"/>
    </xf>
    <xf numFmtId="0" fontId="21" fillId="0" borderId="4" xfId="1" applyFont="1" applyBorder="1" applyAlignment="1">
      <alignment horizontal="left" vertical="center" shrinkToFit="1"/>
    </xf>
    <xf numFmtId="0" fontId="21" fillId="0" borderId="33" xfId="1" applyFont="1" applyBorder="1" applyAlignment="1">
      <alignment horizontal="left" vertical="center" shrinkToFit="1"/>
    </xf>
    <xf numFmtId="0" fontId="1" fillId="0" borderId="48" xfId="1" applyFont="1" applyBorder="1" applyAlignment="1">
      <alignment horizontal="right" vertical="center"/>
    </xf>
    <xf numFmtId="0" fontId="1" fillId="0" borderId="68" xfId="1" applyFont="1" applyBorder="1" applyAlignment="1">
      <alignment horizontal="center" vertical="center" wrapText="1"/>
    </xf>
    <xf numFmtId="0" fontId="1" fillId="0" borderId="57" xfId="1" applyFont="1" applyBorder="1" applyAlignment="1">
      <alignment horizontal="center" vertical="center" wrapText="1"/>
    </xf>
    <xf numFmtId="0" fontId="1" fillId="0" borderId="74" xfId="1" applyFont="1" applyBorder="1" applyAlignment="1">
      <alignment horizontal="center" vertical="center" wrapText="1"/>
    </xf>
    <xf numFmtId="0" fontId="1" fillId="0" borderId="0" xfId="1" applyFont="1" applyAlignment="1">
      <alignment horizontal="center" vertical="center" wrapText="1"/>
    </xf>
    <xf numFmtId="0" fontId="1" fillId="0" borderId="56" xfId="1" applyFont="1" applyBorder="1" applyAlignment="1">
      <alignment horizontal="center" vertical="center" wrapText="1"/>
    </xf>
    <xf numFmtId="0" fontId="13" fillId="0" borderId="37" xfId="1" applyFont="1" applyBorder="1" applyAlignment="1">
      <alignment horizontal="left" vertical="center" wrapText="1"/>
    </xf>
    <xf numFmtId="0" fontId="11" fillId="0" borderId="44" xfId="1" applyFont="1" applyBorder="1" applyAlignment="1">
      <alignment horizontal="left" vertical="center" wrapText="1"/>
    </xf>
    <xf numFmtId="0" fontId="25" fillId="0" borderId="49" xfId="1" applyFont="1" applyBorder="1" applyAlignment="1">
      <alignment horizontal="center" vertical="center"/>
    </xf>
    <xf numFmtId="0" fontId="1" fillId="0" borderId="95" xfId="1" applyFont="1" applyBorder="1" applyAlignment="1">
      <alignment horizontal="center" vertical="center" wrapText="1"/>
    </xf>
    <xf numFmtId="0" fontId="1" fillId="0" borderId="97" xfId="1" applyFont="1" applyBorder="1" applyAlignment="1">
      <alignment horizontal="center" vertical="center" wrapText="1"/>
    </xf>
    <xf numFmtId="0" fontId="1" fillId="0" borderId="76" xfId="1" applyFont="1" applyBorder="1" applyAlignment="1">
      <alignment horizontal="center" vertical="center" wrapText="1"/>
    </xf>
    <xf numFmtId="0" fontId="19" fillId="0" borderId="86" xfId="1" applyFont="1" applyBorder="1" applyAlignment="1">
      <alignment horizontal="center" vertical="center" wrapText="1"/>
    </xf>
    <xf numFmtId="0" fontId="23" fillId="0" borderId="87" xfId="1" applyFont="1" applyBorder="1" applyAlignment="1">
      <alignment horizontal="center" vertical="center" wrapText="1"/>
    </xf>
    <xf numFmtId="0" fontId="23" fillId="0" borderId="88" xfId="1" applyFont="1" applyBorder="1" applyAlignment="1">
      <alignment horizontal="center" vertical="center"/>
    </xf>
    <xf numFmtId="0" fontId="23" fillId="0" borderId="86" xfId="1" applyFont="1" applyBorder="1" applyAlignment="1">
      <alignment horizontal="center" vertical="center"/>
    </xf>
    <xf numFmtId="49" fontId="25" fillId="0" borderId="89" xfId="1" applyNumberFormat="1" applyFont="1" applyBorder="1" applyAlignment="1">
      <alignment horizontal="center" vertical="center" textRotation="90" wrapText="1"/>
    </xf>
    <xf numFmtId="0" fontId="13" fillId="0" borderId="22" xfId="1" applyFont="1" applyBorder="1" applyAlignment="1">
      <alignment horizontal="left" vertical="center" wrapText="1"/>
    </xf>
    <xf numFmtId="0" fontId="13" fillId="0" borderId="20" xfId="1" applyFont="1" applyBorder="1" applyAlignment="1">
      <alignment horizontal="left" vertical="center"/>
    </xf>
    <xf numFmtId="0" fontId="13" fillId="0" borderId="21" xfId="1" applyFont="1" applyBorder="1" applyAlignment="1">
      <alignment horizontal="left" vertical="center"/>
    </xf>
    <xf numFmtId="0" fontId="11" fillId="0" borderId="2" xfId="1" applyFont="1" applyBorder="1" applyAlignment="1">
      <alignment horizontal="left" vertical="center"/>
    </xf>
    <xf numFmtId="0" fontId="13" fillId="0" borderId="22" xfId="1" applyFont="1" applyBorder="1" applyAlignment="1">
      <alignment horizontal="left" vertical="center" wrapText="1" shrinkToFit="1"/>
    </xf>
    <xf numFmtId="0" fontId="11" fillId="0" borderId="20" xfId="1" applyFont="1" applyBorder="1" applyAlignment="1">
      <alignment horizontal="left" vertical="center" shrinkToFit="1"/>
    </xf>
    <xf numFmtId="0" fontId="11" fillId="0" borderId="21" xfId="1" applyFont="1" applyBorder="1" applyAlignment="1">
      <alignment horizontal="left" vertical="center" shrinkToFit="1"/>
    </xf>
    <xf numFmtId="0" fontId="16" fillId="0" borderId="75" xfId="1" applyFont="1" applyBorder="1" applyAlignment="1">
      <alignment horizontal="left" vertical="center" wrapText="1"/>
    </xf>
    <xf numFmtId="0" fontId="16" fillId="0" borderId="57" xfId="1" applyFont="1" applyBorder="1" applyAlignment="1">
      <alignment horizontal="left" vertical="center" wrapText="1"/>
    </xf>
    <xf numFmtId="0" fontId="16" fillId="0" borderId="76" xfId="1" applyFont="1" applyBorder="1" applyAlignment="1">
      <alignment horizontal="left" vertical="center" wrapText="1"/>
    </xf>
    <xf numFmtId="0" fontId="16" fillId="0" borderId="65" xfId="1" applyFont="1" applyBorder="1" applyAlignment="1">
      <alignment horizontal="left" vertical="center" wrapText="1" shrinkToFit="1"/>
    </xf>
    <xf numFmtId="0" fontId="16" fillId="0" borderId="67" xfId="1" applyFont="1" applyBorder="1" applyAlignment="1">
      <alignment horizontal="left" vertical="center" wrapText="1" shrinkToFit="1"/>
    </xf>
    <xf numFmtId="0" fontId="16" fillId="0" borderId="68" xfId="1" applyFont="1" applyBorder="1" applyAlignment="1">
      <alignment horizontal="left" vertical="center" wrapText="1" shrinkToFit="1"/>
    </xf>
    <xf numFmtId="0" fontId="16" fillId="0" borderId="27" xfId="1" applyFont="1" applyBorder="1" applyAlignment="1">
      <alignment horizontal="left" vertical="center" wrapText="1"/>
    </xf>
    <xf numFmtId="0" fontId="16" fillId="0" borderId="24" xfId="1" applyFont="1" applyBorder="1" applyAlignment="1">
      <alignment horizontal="left" vertical="center" wrapText="1"/>
    </xf>
    <xf numFmtId="0" fontId="16" fillId="0" borderId="26" xfId="1" applyFont="1" applyBorder="1" applyAlignment="1">
      <alignment horizontal="left" vertical="center" wrapText="1" shrinkToFit="1"/>
    </xf>
    <xf numFmtId="0" fontId="16" fillId="0" borderId="27" xfId="1" applyFont="1" applyBorder="1" applyAlignment="1">
      <alignment horizontal="left" vertical="center" wrapText="1" shrinkToFit="1"/>
    </xf>
    <xf numFmtId="0" fontId="16" fillId="0" borderId="23" xfId="1" applyFont="1" applyBorder="1" applyAlignment="1">
      <alignment horizontal="left" vertical="center"/>
    </xf>
    <xf numFmtId="0" fontId="16" fillId="0" borderId="26" xfId="1" applyFont="1" applyBorder="1" applyAlignment="1">
      <alignment horizontal="left" vertical="center"/>
    </xf>
    <xf numFmtId="0" fontId="16" fillId="0" borderId="27" xfId="1" applyFont="1" applyBorder="1" applyAlignment="1">
      <alignment horizontal="left" vertical="center"/>
    </xf>
    <xf numFmtId="0" fontId="16" fillId="0" borderId="24" xfId="1" applyFont="1" applyBorder="1" applyAlignment="1">
      <alignment horizontal="left" vertical="center"/>
    </xf>
    <xf numFmtId="0" fontId="10" fillId="0" borderId="62" xfId="1" applyFont="1" applyBorder="1" applyAlignment="1">
      <alignment horizontal="right" vertical="center"/>
    </xf>
    <xf numFmtId="0" fontId="10" fillId="0" borderId="0" xfId="1" applyFont="1" applyAlignment="1">
      <alignment horizontal="right" vertical="center"/>
    </xf>
    <xf numFmtId="0" fontId="1" fillId="0" borderId="74" xfId="1" applyFont="1" applyBorder="1" applyAlignment="1">
      <alignment horizontal="center" vertical="center"/>
    </xf>
    <xf numFmtId="0" fontId="10" fillId="0" borderId="57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/>
    </xf>
    <xf numFmtId="0" fontId="2" fillId="0" borderId="5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 wrapText="1" shrinkToFit="1"/>
    </xf>
    <xf numFmtId="0" fontId="2" fillId="0" borderId="33" xfId="1" applyFont="1" applyBorder="1" applyAlignment="1">
      <alignment horizontal="left" vertical="center" wrapText="1" shrinkToFit="1"/>
    </xf>
    <xf numFmtId="0" fontId="1" fillId="0" borderId="62" xfId="1" applyFont="1" applyBorder="1" applyAlignment="1">
      <alignment horizontal="right" vertical="center"/>
    </xf>
    <xf numFmtId="0" fontId="1" fillId="0" borderId="0" xfId="1" applyFont="1" applyAlignment="1">
      <alignment horizontal="right" vertical="center"/>
    </xf>
    <xf numFmtId="0" fontId="1" fillId="0" borderId="7" xfId="1" applyFont="1" applyBorder="1" applyAlignment="1">
      <alignment horizontal="right" vertical="center"/>
    </xf>
    <xf numFmtId="0" fontId="1" fillId="0" borderId="13" xfId="1" applyFont="1" applyBorder="1" applyAlignment="1">
      <alignment horizontal="right" vertical="center"/>
    </xf>
    <xf numFmtId="0" fontId="1" fillId="0" borderId="56" xfId="1" applyFont="1" applyBorder="1" applyAlignment="1">
      <alignment horizontal="center" vertical="center"/>
    </xf>
    <xf numFmtId="0" fontId="10" fillId="0" borderId="0" xfId="1" applyFont="1" applyAlignment="1">
      <alignment horizontal="left" vertical="center" wrapText="1"/>
    </xf>
    <xf numFmtId="0" fontId="10" fillId="0" borderId="26" xfId="1" applyFont="1" applyBorder="1" applyAlignment="1">
      <alignment horizontal="center" vertical="center" wrapText="1"/>
    </xf>
    <xf numFmtId="0" fontId="16" fillId="0" borderId="23" xfId="1" applyFont="1" applyBorder="1" applyAlignment="1">
      <alignment horizontal="center" vertical="center"/>
    </xf>
    <xf numFmtId="0" fontId="16" fillId="0" borderId="26" xfId="1" applyFont="1" applyBorder="1" applyAlignment="1">
      <alignment horizontal="center" vertical="center"/>
    </xf>
    <xf numFmtId="0" fontId="16" fillId="0" borderId="24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10" fillId="0" borderId="0" xfId="1" applyFont="1" applyAlignment="1">
      <alignment horizontal="left" vertical="top"/>
    </xf>
    <xf numFmtId="0" fontId="17" fillId="0" borderId="69" xfId="1" applyFont="1" applyBorder="1" applyAlignment="1">
      <alignment horizontal="center" vertical="center"/>
    </xf>
    <xf numFmtId="0" fontId="17" fillId="0" borderId="37" xfId="1" applyFont="1" applyBorder="1" applyAlignment="1">
      <alignment horizontal="center" vertical="center"/>
    </xf>
    <xf numFmtId="0" fontId="14" fillId="0" borderId="37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6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17" fillId="0" borderId="59" xfId="1" applyFont="1" applyBorder="1" applyAlignment="1">
      <alignment horizontal="center" vertical="center"/>
    </xf>
    <xf numFmtId="0" fontId="17" fillId="0" borderId="72" xfId="1" applyFont="1" applyBorder="1" applyAlignment="1">
      <alignment horizontal="center" vertical="center"/>
    </xf>
    <xf numFmtId="0" fontId="14" fillId="0" borderId="72" xfId="1" applyFont="1" applyBorder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0" fontId="16" fillId="0" borderId="4" xfId="1" applyFont="1" applyBorder="1" applyAlignment="1">
      <alignment horizontal="center" vertical="center"/>
    </xf>
    <xf numFmtId="0" fontId="16" fillId="0" borderId="5" xfId="1" applyFont="1" applyBorder="1" applyAlignment="1">
      <alignment horizontal="center" vertical="center"/>
    </xf>
    <xf numFmtId="0" fontId="16" fillId="0" borderId="59" xfId="1" applyFont="1" applyBorder="1" applyAlignment="1">
      <alignment vertical="center"/>
    </xf>
    <xf numFmtId="0" fontId="16" fillId="0" borderId="72" xfId="1" applyFont="1" applyBorder="1" applyAlignment="1">
      <alignment vertical="center"/>
    </xf>
    <xf numFmtId="0" fontId="16" fillId="0" borderId="35" xfId="1" applyFont="1" applyBorder="1" applyAlignment="1">
      <alignment vertical="center"/>
    </xf>
    <xf numFmtId="0" fontId="8" fillId="0" borderId="48" xfId="1" applyFont="1" applyBorder="1" applyAlignment="1">
      <alignment horizontal="right" vertical="center" wrapText="1" shrinkToFit="1"/>
    </xf>
    <xf numFmtId="0" fontId="8" fillId="0" borderId="13" xfId="1" applyFont="1" applyBorder="1" applyAlignment="1">
      <alignment horizontal="right" vertical="center" wrapText="1" shrinkToFit="1"/>
    </xf>
    <xf numFmtId="0" fontId="10" fillId="0" borderId="7" xfId="1" applyFont="1" applyBorder="1" applyAlignment="1">
      <alignment horizontal="center" wrapText="1"/>
    </xf>
    <xf numFmtId="0" fontId="10" fillId="0" borderId="48" xfId="1" applyFont="1" applyBorder="1" applyAlignment="1">
      <alignment horizontal="center" wrapText="1"/>
    </xf>
    <xf numFmtId="0" fontId="10" fillId="0" borderId="13" xfId="1" applyFont="1" applyBorder="1" applyAlignment="1">
      <alignment horizontal="center" wrapText="1"/>
    </xf>
    <xf numFmtId="0" fontId="8" fillId="0" borderId="48" xfId="1" applyFont="1" applyBorder="1" applyAlignment="1">
      <alignment horizontal="right" vertical="center" shrinkToFit="1"/>
    </xf>
    <xf numFmtId="0" fontId="8" fillId="0" borderId="13" xfId="1" applyFont="1" applyBorder="1" applyAlignment="1">
      <alignment horizontal="right" vertical="center" shrinkToFit="1"/>
    </xf>
    <xf numFmtId="0" fontId="10" fillId="0" borderId="0" xfId="1" applyFont="1" applyAlignment="1">
      <alignment horizontal="center" vertical="center" textRotation="90"/>
    </xf>
    <xf numFmtId="0" fontId="8" fillId="0" borderId="0" xfId="1" applyFont="1" applyAlignment="1">
      <alignment horizontal="left" vertical="top"/>
    </xf>
    <xf numFmtId="0" fontId="17" fillId="0" borderId="75" xfId="1" applyFont="1" applyBorder="1" applyAlignment="1">
      <alignment horizontal="center" vertical="center"/>
    </xf>
    <xf numFmtId="0" fontId="17" fillId="0" borderId="57" xfId="1" applyFont="1" applyBorder="1" applyAlignment="1">
      <alignment horizontal="center" vertical="center"/>
    </xf>
    <xf numFmtId="0" fontId="14" fillId="0" borderId="57" xfId="1" applyFont="1" applyBorder="1" applyAlignment="1">
      <alignment horizontal="center" vertical="center"/>
    </xf>
    <xf numFmtId="0" fontId="17" fillId="0" borderId="55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7" fillId="0" borderId="70" xfId="1" applyFont="1" applyBorder="1" applyAlignment="1">
      <alignment horizontal="center" vertical="center"/>
    </xf>
    <xf numFmtId="0" fontId="17" fillId="0" borderId="74" xfId="1" applyFont="1" applyBorder="1" applyAlignment="1">
      <alignment horizontal="center" vertical="center"/>
    </xf>
    <xf numFmtId="0" fontId="14" fillId="0" borderId="74" xfId="1" applyFont="1" applyBorder="1" applyAlignment="1">
      <alignment horizontal="center" vertical="center"/>
    </xf>
    <xf numFmtId="49" fontId="16" fillId="0" borderId="0" xfId="1" applyNumberFormat="1" applyFont="1" applyAlignment="1">
      <alignment horizontal="left" vertical="center" wrapText="1"/>
    </xf>
    <xf numFmtId="0" fontId="14" fillId="0" borderId="0" xfId="1" applyFont="1" applyAlignment="1">
      <alignment horizontal="left" vertical="center"/>
    </xf>
    <xf numFmtId="0" fontId="17" fillId="0" borderId="58" xfId="1" applyFont="1" applyBorder="1" applyAlignment="1">
      <alignment horizontal="center" vertical="center"/>
    </xf>
    <xf numFmtId="0" fontId="17" fillId="0" borderId="71" xfId="1" applyFont="1" applyBorder="1" applyAlignment="1">
      <alignment horizontal="center" vertical="center"/>
    </xf>
    <xf numFmtId="0" fontId="14" fillId="0" borderId="71" xfId="1" applyFont="1" applyBorder="1" applyAlignment="1">
      <alignment horizontal="center" vertical="center"/>
    </xf>
    <xf numFmtId="0" fontId="15" fillId="0" borderId="76" xfId="1" applyFont="1" applyBorder="1" applyAlignment="1">
      <alignment horizontal="center" vertical="center"/>
    </xf>
    <xf numFmtId="0" fontId="15" fillId="0" borderId="46" xfId="1" applyFont="1" applyBorder="1" applyAlignment="1">
      <alignment horizontal="center" vertical="center"/>
    </xf>
    <xf numFmtId="0" fontId="15" fillId="0" borderId="56" xfId="1" applyFont="1" applyBorder="1" applyAlignment="1">
      <alignment horizontal="center" vertical="center"/>
    </xf>
    <xf numFmtId="49" fontId="15" fillId="0" borderId="95" xfId="1" applyNumberFormat="1" applyFont="1" applyBorder="1" applyAlignment="1">
      <alignment horizontal="center" vertical="justify" wrapText="1"/>
    </xf>
    <xf numFmtId="0" fontId="11" fillId="0" borderId="95" xfId="1" applyFont="1" applyBorder="1" applyAlignment="1">
      <alignment horizontal="center" vertical="justify" wrapText="1"/>
    </xf>
    <xf numFmtId="49" fontId="15" fillId="0" borderId="97" xfId="1" applyNumberFormat="1" applyFont="1" applyBorder="1" applyAlignment="1">
      <alignment horizontal="center" vertical="center" wrapText="1"/>
    </xf>
    <xf numFmtId="49" fontId="15" fillId="0" borderId="84" xfId="1" applyNumberFormat="1" applyFont="1" applyBorder="1" applyAlignment="1">
      <alignment horizontal="center" vertical="center" wrapText="1"/>
    </xf>
    <xf numFmtId="49" fontId="15" fillId="0" borderId="88" xfId="1" applyNumberFormat="1" applyFont="1" applyBorder="1" applyAlignment="1">
      <alignment horizontal="center" vertical="center" wrapText="1"/>
    </xf>
    <xf numFmtId="0" fontId="15" fillId="0" borderId="75" xfId="1" applyFont="1" applyBorder="1" applyAlignment="1">
      <alignment horizontal="center" vertical="center" wrapText="1"/>
    </xf>
    <xf numFmtId="0" fontId="15" fillId="0" borderId="57" xfId="1" applyFont="1" applyBorder="1" applyAlignment="1">
      <alignment horizontal="center" vertical="center" wrapText="1"/>
    </xf>
    <xf numFmtId="0" fontId="15" fillId="0" borderId="76" xfId="1" applyFont="1" applyBorder="1" applyAlignment="1">
      <alignment horizontal="center" vertical="center" wrapText="1"/>
    </xf>
    <xf numFmtId="0" fontId="15" fillId="0" borderId="55" xfId="1" applyFont="1" applyBorder="1" applyAlignment="1">
      <alignment horizontal="center" vertical="center" wrapText="1"/>
    </xf>
    <xf numFmtId="0" fontId="15" fillId="0" borderId="0" xfId="1" applyFont="1" applyAlignment="1">
      <alignment horizontal="center" vertical="center" wrapText="1"/>
    </xf>
    <xf numFmtId="0" fontId="15" fillId="0" borderId="46" xfId="1" applyFont="1" applyBorder="1" applyAlignment="1">
      <alignment horizontal="center" vertical="center" wrapText="1"/>
    </xf>
    <xf numFmtId="0" fontId="15" fillId="0" borderId="70" xfId="1" applyFont="1" applyBorder="1" applyAlignment="1">
      <alignment horizontal="center" vertical="center" wrapText="1"/>
    </xf>
    <xf numFmtId="0" fontId="15" fillId="0" borderId="74" xfId="1" applyFont="1" applyBorder="1" applyAlignment="1">
      <alignment horizontal="center" vertical="center" wrapText="1"/>
    </xf>
    <xf numFmtId="0" fontId="15" fillId="0" borderId="56" xfId="1" applyFont="1" applyBorder="1" applyAlignment="1">
      <alignment horizontal="center" vertical="center" wrapText="1"/>
    </xf>
    <xf numFmtId="0" fontId="17" fillId="0" borderId="75" xfId="1" applyFont="1" applyBorder="1" applyAlignment="1">
      <alignment horizontal="center" vertical="center" wrapText="1"/>
    </xf>
    <xf numFmtId="0" fontId="17" fillId="0" borderId="55" xfId="1" applyFont="1" applyBorder="1" applyAlignment="1">
      <alignment horizontal="center" vertical="center" wrapText="1"/>
    </xf>
    <xf numFmtId="0" fontId="17" fillId="0" borderId="70" xfId="1" applyFont="1" applyBorder="1" applyAlignment="1">
      <alignment horizontal="center" vertical="center" wrapText="1"/>
    </xf>
    <xf numFmtId="0" fontId="17" fillId="0" borderId="21" xfId="1" applyFont="1" applyBorder="1" applyAlignment="1">
      <alignment horizontal="center" vertical="center" wrapText="1"/>
    </xf>
    <xf numFmtId="0" fontId="17" fillId="0" borderId="27" xfId="1" applyFont="1" applyBorder="1" applyAlignment="1">
      <alignment horizontal="center" vertical="center" wrapText="1"/>
    </xf>
    <xf numFmtId="0" fontId="17" fillId="0" borderId="33" xfId="1" applyFont="1" applyBorder="1" applyAlignment="1">
      <alignment horizontal="center" vertical="center" wrapText="1"/>
    </xf>
    <xf numFmtId="49" fontId="17" fillId="0" borderId="1" xfId="1" applyNumberFormat="1" applyFont="1" applyBorder="1" applyAlignment="1">
      <alignment horizontal="center" vertical="center" wrapText="1"/>
    </xf>
    <xf numFmtId="0" fontId="17" fillId="0" borderId="23" xfId="1" applyFont="1" applyBorder="1" applyAlignment="1">
      <alignment horizontal="center" vertical="center" wrapText="1"/>
    </xf>
    <xf numFmtId="0" fontId="17" fillId="0" borderId="3" xfId="1" applyFont="1" applyBorder="1" applyAlignment="1">
      <alignment horizontal="center" vertical="center" wrapText="1"/>
    </xf>
    <xf numFmtId="0" fontId="9" fillId="0" borderId="29" xfId="1" applyFont="1" applyBorder="1" applyAlignment="1">
      <alignment horizontal="left" vertical="center"/>
    </xf>
    <xf numFmtId="0" fontId="17" fillId="0" borderId="43" xfId="1" applyFont="1" applyBorder="1" applyAlignment="1">
      <alignment horizontal="center" vertical="center" wrapText="1"/>
    </xf>
    <xf numFmtId="0" fontId="17" fillId="0" borderId="45" xfId="1" applyFont="1" applyBorder="1" applyAlignment="1">
      <alignment horizontal="center" vertical="center" wrapText="1"/>
    </xf>
    <xf numFmtId="49" fontId="17" fillId="0" borderId="41" xfId="1" applyNumberFormat="1" applyFont="1" applyBorder="1" applyAlignment="1">
      <alignment horizontal="center" vertical="center" wrapText="1"/>
    </xf>
    <xf numFmtId="0" fontId="17" fillId="0" borderId="38" xfId="1" applyFont="1" applyBorder="1" applyAlignment="1">
      <alignment horizontal="center" vertical="center" wrapText="1"/>
    </xf>
    <xf numFmtId="49" fontId="15" fillId="0" borderId="1" xfId="1" applyNumberFormat="1" applyFont="1" applyBorder="1" applyAlignment="1">
      <alignment horizontal="center" vertical="center" wrapText="1"/>
    </xf>
    <xf numFmtId="0" fontId="15" fillId="0" borderId="23" xfId="1" applyFont="1" applyBorder="1" applyAlignment="1">
      <alignment horizontal="center" vertical="center" wrapText="1"/>
    </xf>
    <xf numFmtId="0" fontId="15" fillId="0" borderId="3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/>
    </xf>
    <xf numFmtId="0" fontId="14" fillId="0" borderId="10" xfId="1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257735</xdr:colOff>
      <xdr:row>1</xdr:row>
      <xdr:rowOff>228600</xdr:rowOff>
    </xdr:from>
    <xdr:to>
      <xdr:col>2</xdr:col>
      <xdr:colOff>1255568</xdr:colOff>
      <xdr:row>5</xdr:row>
      <xdr:rowOff>99172</xdr:rowOff>
    </xdr:to>
    <xdr:pic>
      <xdr:nvPicPr>
        <xdr:cNvPr id="2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>
          <a:extLst>
            <a:ext uri="{FF2B5EF4-FFF2-40B4-BE49-F238E27FC236}">
              <a16:creationId xmlns:a16="http://schemas.microsoft.com/office/drawing/2014/main" xmlns="" id="{21B763F4-91C9-4B6A-8439-AEE40C70B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66826" y="574964"/>
          <a:ext cx="997833" cy="9385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257735</xdr:colOff>
      <xdr:row>1</xdr:row>
      <xdr:rowOff>228600</xdr:rowOff>
    </xdr:from>
    <xdr:to>
      <xdr:col>2</xdr:col>
      <xdr:colOff>1295400</xdr:colOff>
      <xdr:row>5</xdr:row>
      <xdr:rowOff>99172</xdr:rowOff>
    </xdr:to>
    <xdr:pic>
      <xdr:nvPicPr>
        <xdr:cNvPr id="2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>
          <a:extLst>
            <a:ext uri="{FF2B5EF4-FFF2-40B4-BE49-F238E27FC236}">
              <a16:creationId xmlns:a16="http://schemas.microsoft.com/office/drawing/2014/main" xmlns="" id="{005B3254-039B-441F-8C31-18FB64240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1385" y="323850"/>
          <a:ext cx="1037665" cy="9754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257735</xdr:colOff>
      <xdr:row>1</xdr:row>
      <xdr:rowOff>228600</xdr:rowOff>
    </xdr:from>
    <xdr:to>
      <xdr:col>2</xdr:col>
      <xdr:colOff>1200978</xdr:colOff>
      <xdr:row>5</xdr:row>
      <xdr:rowOff>99172</xdr:rowOff>
    </xdr:to>
    <xdr:pic>
      <xdr:nvPicPr>
        <xdr:cNvPr id="2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>
          <a:extLst>
            <a:ext uri="{FF2B5EF4-FFF2-40B4-BE49-F238E27FC236}">
              <a16:creationId xmlns:a16="http://schemas.microsoft.com/office/drawing/2014/main" xmlns="" id="{85F16F76-F18F-4507-A136-324FA0099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56159" y="580611"/>
          <a:ext cx="943243" cy="9266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257734</xdr:colOff>
      <xdr:row>1</xdr:row>
      <xdr:rowOff>228600</xdr:rowOff>
    </xdr:from>
    <xdr:to>
      <xdr:col>2</xdr:col>
      <xdr:colOff>1219199</xdr:colOff>
      <xdr:row>5</xdr:row>
      <xdr:rowOff>99172</xdr:rowOff>
    </xdr:to>
    <xdr:pic>
      <xdr:nvPicPr>
        <xdr:cNvPr id="2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>
          <a:extLst>
            <a:ext uri="{FF2B5EF4-FFF2-40B4-BE49-F238E27FC236}">
              <a16:creationId xmlns:a16="http://schemas.microsoft.com/office/drawing/2014/main" xmlns="" id="{23E44316-33EF-4C59-AAF7-02A5FE03D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1384" y="323850"/>
          <a:ext cx="961465" cy="9373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B106"/>
  <sheetViews>
    <sheetView showZeros="0" topLeftCell="A65" zoomScale="50" zoomScaleNormal="50" zoomScaleSheetLayoutView="65" workbookViewId="0">
      <selection activeCell="Q100" sqref="Q100:AN100"/>
    </sheetView>
  </sheetViews>
  <sheetFormatPr defaultColWidth="10.140625" defaultRowHeight="18" outlineLevelRow="1" x14ac:dyDescent="0.25"/>
  <cols>
    <col min="1" max="1" width="26.42578125" style="3" customWidth="1"/>
    <col min="2" max="2" width="8.140625" style="3" customWidth="1"/>
    <col min="3" max="3" width="20.85546875" style="3" customWidth="1"/>
    <col min="4" max="5" width="20.85546875" style="4" customWidth="1"/>
    <col min="6" max="6" width="9.42578125" style="5" customWidth="1"/>
    <col min="7" max="7" width="6.85546875" style="5" customWidth="1"/>
    <col min="8" max="9" width="6.85546875" style="3" customWidth="1"/>
    <col min="10" max="10" width="11" style="3" customWidth="1"/>
    <col min="11" max="11" width="6.85546875" style="3" customWidth="1"/>
    <col min="12" max="12" width="9.28515625" style="3" customWidth="1"/>
    <col min="13" max="13" width="6.85546875" style="3" customWidth="1"/>
    <col min="14" max="14" width="6.85546875" style="7" customWidth="1"/>
    <col min="15" max="15" width="8.5703125" style="7" customWidth="1"/>
    <col min="16" max="16" width="9.85546875" style="7" customWidth="1"/>
    <col min="17" max="24" width="8.140625" style="7" customWidth="1"/>
    <col min="25" max="25" width="8.5703125" style="7" customWidth="1"/>
    <col min="26" max="26" width="6.140625" style="3" customWidth="1"/>
    <col min="27" max="27" width="7.42578125" style="3" customWidth="1"/>
    <col min="28" max="33" width="6.140625" style="3" customWidth="1"/>
    <col min="34" max="34" width="8.5703125" style="3" customWidth="1"/>
    <col min="35" max="35" width="9.42578125" style="3" customWidth="1"/>
    <col min="36" max="38" width="7.85546875" style="3" customWidth="1"/>
    <col min="39" max="39" width="9" style="3" customWidth="1"/>
    <col min="40" max="41" width="7.85546875" style="3" customWidth="1"/>
    <col min="42" max="16384" width="10.140625" style="3"/>
  </cols>
  <sheetData>
    <row r="1" spans="2:41" ht="27" customHeight="1" x14ac:dyDescent="0.25">
      <c r="J1" s="6" t="s">
        <v>63</v>
      </c>
    </row>
    <row r="2" spans="2:41" ht="23.25" x14ac:dyDescent="0.35">
      <c r="B2" s="705" t="s">
        <v>64</v>
      </c>
      <c r="C2" s="705"/>
      <c r="D2" s="705"/>
      <c r="E2" s="705"/>
      <c r="F2" s="705"/>
      <c r="G2" s="705"/>
      <c r="H2" s="705"/>
      <c r="I2" s="705"/>
      <c r="J2" s="705"/>
      <c r="K2" s="705"/>
      <c r="L2" s="705"/>
      <c r="M2" s="705"/>
      <c r="N2" s="705"/>
      <c r="O2" s="705"/>
      <c r="P2" s="705"/>
      <c r="Q2" s="705"/>
      <c r="R2" s="705"/>
      <c r="S2" s="705"/>
      <c r="T2" s="705"/>
      <c r="U2" s="705"/>
      <c r="V2" s="705"/>
      <c r="W2" s="705"/>
      <c r="X2" s="705"/>
      <c r="Y2" s="705"/>
      <c r="Z2" s="705"/>
      <c r="AA2" s="705"/>
      <c r="AB2" s="705"/>
      <c r="AC2" s="705"/>
      <c r="AD2" s="705"/>
      <c r="AE2" s="705"/>
      <c r="AF2" s="705"/>
      <c r="AG2" s="705"/>
      <c r="AH2" s="705"/>
      <c r="AI2" s="705"/>
      <c r="AJ2" s="705"/>
      <c r="AK2" s="705"/>
    </row>
    <row r="4" spans="2:41" ht="23.25" customHeight="1" x14ac:dyDescent="0.35">
      <c r="C4" s="8"/>
      <c r="D4" s="9"/>
      <c r="E4" s="9"/>
      <c r="F4" s="9"/>
      <c r="G4" s="9"/>
      <c r="I4" s="9"/>
      <c r="J4" s="9"/>
      <c r="K4" s="717" t="s">
        <v>0</v>
      </c>
      <c r="L4" s="717"/>
      <c r="M4" s="717"/>
      <c r="N4" s="717"/>
      <c r="O4" s="717"/>
      <c r="P4" s="717"/>
      <c r="Q4" s="717"/>
      <c r="R4" s="717"/>
      <c r="S4" s="717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11"/>
      <c r="AL4" s="12" t="s">
        <v>65</v>
      </c>
      <c r="AM4" s="12"/>
      <c r="AN4" s="12"/>
    </row>
    <row r="5" spans="2:41" ht="20.25" x14ac:dyDescent="0.3">
      <c r="B5" s="13"/>
      <c r="C5" s="13"/>
      <c r="D5" s="14"/>
      <c r="E5" s="14"/>
      <c r="F5" s="14"/>
      <c r="H5" s="15"/>
      <c r="I5" s="15"/>
      <c r="J5" s="15"/>
      <c r="K5" s="15"/>
      <c r="L5" s="710" t="s">
        <v>66</v>
      </c>
      <c r="M5" s="710"/>
      <c r="N5" s="710"/>
      <c r="O5" s="710"/>
      <c r="P5" s="710"/>
      <c r="Q5" s="710"/>
      <c r="R5" s="710"/>
      <c r="S5" s="710"/>
      <c r="T5" s="15"/>
      <c r="U5" s="15"/>
      <c r="V5" s="15"/>
      <c r="W5" s="17"/>
      <c r="X5" s="14"/>
      <c r="Y5" s="14"/>
      <c r="Z5" s="14"/>
      <c r="AA5" s="14"/>
      <c r="AB5" s="14"/>
      <c r="AC5" s="14"/>
      <c r="AD5" s="14"/>
      <c r="AE5" s="14"/>
      <c r="AF5" s="18" t="s">
        <v>67</v>
      </c>
      <c r="AG5" s="14"/>
      <c r="AH5" s="14"/>
      <c r="AI5" s="14"/>
      <c r="AJ5" s="14"/>
      <c r="AK5" s="11" t="s">
        <v>68</v>
      </c>
      <c r="AL5" s="12"/>
      <c r="AM5" s="12"/>
      <c r="AN5" s="12"/>
    </row>
    <row r="6" spans="2:41" ht="27.75" x14ac:dyDescent="0.3">
      <c r="C6" s="706"/>
      <c r="D6" s="706"/>
      <c r="E6" s="19"/>
      <c r="F6" s="20"/>
      <c r="G6" s="21"/>
      <c r="I6" s="15"/>
      <c r="J6" s="15"/>
      <c r="K6" s="15"/>
      <c r="L6" s="716" t="s">
        <v>69</v>
      </c>
      <c r="M6" s="716"/>
      <c r="N6" s="716"/>
      <c r="O6" s="716"/>
      <c r="P6" s="716"/>
      <c r="Q6" s="716"/>
      <c r="R6" s="716"/>
      <c r="S6" s="716"/>
      <c r="T6" s="22"/>
      <c r="U6" s="22"/>
      <c r="V6" s="22"/>
      <c r="W6" s="22"/>
      <c r="X6" s="22"/>
      <c r="Y6" s="22"/>
      <c r="Z6" s="22"/>
      <c r="AB6" s="23"/>
      <c r="AC6" s="22"/>
      <c r="AD6" s="22"/>
      <c r="AE6" s="22"/>
      <c r="AF6" s="12"/>
      <c r="AG6" s="24"/>
      <c r="AH6" s="24"/>
      <c r="AI6" s="24"/>
      <c r="AJ6" s="24"/>
      <c r="AK6" s="25"/>
      <c r="AL6" s="26" t="s">
        <v>70</v>
      </c>
      <c r="AM6" s="26"/>
      <c r="AN6" s="26"/>
      <c r="AO6" s="27"/>
    </row>
    <row r="7" spans="2:41" ht="48" customHeight="1" x14ac:dyDescent="0.3">
      <c r="C7" s="707" t="s">
        <v>71</v>
      </c>
      <c r="D7" s="707"/>
      <c r="E7" s="28"/>
      <c r="F7" s="20"/>
      <c r="G7" s="708" t="s">
        <v>72</v>
      </c>
      <c r="H7" s="709"/>
      <c r="I7" s="709"/>
      <c r="J7" s="709"/>
      <c r="K7" s="709"/>
      <c r="L7" s="709"/>
      <c r="M7" s="29" t="s">
        <v>1</v>
      </c>
      <c r="O7" s="30" t="s">
        <v>73</v>
      </c>
      <c r="P7" s="31"/>
      <c r="Q7" s="32"/>
      <c r="R7" s="32"/>
      <c r="S7" s="32"/>
      <c r="T7" s="32"/>
      <c r="U7" s="32"/>
      <c r="V7" s="32"/>
      <c r="W7" s="32"/>
      <c r="X7" s="32"/>
      <c r="Y7" s="32"/>
      <c r="Z7" s="33"/>
      <c r="AA7" s="34"/>
      <c r="AB7" s="35"/>
      <c r="AC7" s="36"/>
      <c r="AD7" s="37"/>
      <c r="AE7" s="38"/>
      <c r="AF7" s="18" t="s">
        <v>2</v>
      </c>
      <c r="AG7" s="24"/>
      <c r="AH7" s="24"/>
      <c r="AI7" s="24"/>
      <c r="AJ7" s="24"/>
      <c r="AK7" s="710" t="s">
        <v>74</v>
      </c>
      <c r="AL7" s="710"/>
      <c r="AM7" s="710"/>
      <c r="AN7" s="710"/>
      <c r="AO7" s="17"/>
    </row>
    <row r="8" spans="2:41" ht="45.75" customHeight="1" x14ac:dyDescent="0.3">
      <c r="B8" s="711" t="s">
        <v>75</v>
      </c>
      <c r="C8" s="711"/>
      <c r="D8" s="711"/>
      <c r="E8" s="711"/>
      <c r="F8" s="39"/>
      <c r="G8" s="712" t="s">
        <v>76</v>
      </c>
      <c r="H8" s="712"/>
      <c r="I8" s="712"/>
      <c r="J8" s="712"/>
      <c r="K8" s="712"/>
      <c r="L8" s="712"/>
      <c r="M8" s="712"/>
      <c r="N8" s="40"/>
      <c r="O8" s="715" t="s">
        <v>170</v>
      </c>
      <c r="P8" s="715"/>
      <c r="Q8" s="715"/>
      <c r="R8" s="715"/>
      <c r="S8" s="715"/>
      <c r="T8" s="715"/>
      <c r="U8" s="715"/>
      <c r="V8" s="715"/>
      <c r="W8" s="715"/>
      <c r="X8" s="715"/>
      <c r="Y8" s="715"/>
      <c r="Z8" s="715"/>
      <c r="AA8" s="715"/>
      <c r="AB8" s="715"/>
      <c r="AC8" s="715"/>
      <c r="AD8" s="715"/>
      <c r="AE8" s="38"/>
      <c r="AF8" s="18" t="s">
        <v>3</v>
      </c>
      <c r="AG8" s="24"/>
      <c r="AH8" s="24"/>
      <c r="AI8" s="24"/>
      <c r="AJ8" s="24"/>
      <c r="AK8" s="25"/>
      <c r="AL8" s="710" t="s">
        <v>77</v>
      </c>
      <c r="AM8" s="710"/>
      <c r="AN8" s="710"/>
      <c r="AO8" s="17"/>
    </row>
    <row r="9" spans="2:41" ht="33.75" customHeight="1" x14ac:dyDescent="0.25">
      <c r="G9" s="712"/>
      <c r="H9" s="712"/>
      <c r="I9" s="712"/>
      <c r="J9" s="712"/>
      <c r="K9" s="712"/>
      <c r="L9" s="712"/>
      <c r="M9" s="712"/>
      <c r="P9" s="41"/>
      <c r="Q9" s="41"/>
      <c r="R9" s="41"/>
      <c r="S9" s="41"/>
      <c r="T9" s="41"/>
      <c r="U9" s="41"/>
      <c r="V9" s="41"/>
      <c r="W9" s="40"/>
      <c r="X9" s="40"/>
      <c r="Y9" s="40"/>
      <c r="Z9" s="42"/>
      <c r="AA9" s="42"/>
      <c r="AB9" s="42"/>
      <c r="AC9" s="42"/>
      <c r="AD9" s="42"/>
      <c r="AE9" s="42"/>
      <c r="AF9" s="43"/>
      <c r="AG9" s="24"/>
      <c r="AH9" s="24"/>
      <c r="AI9" s="24"/>
      <c r="AJ9" s="713" t="s">
        <v>78</v>
      </c>
      <c r="AK9" s="713"/>
      <c r="AL9" s="713"/>
      <c r="AM9" s="713"/>
      <c r="AN9" s="713"/>
      <c r="AO9" s="713"/>
    </row>
    <row r="10" spans="2:41" ht="26.25" customHeight="1" x14ac:dyDescent="0.35">
      <c r="B10" s="1" t="s">
        <v>79</v>
      </c>
      <c r="C10" s="44"/>
      <c r="D10" s="44"/>
      <c r="E10" s="44"/>
      <c r="F10" s="44"/>
      <c r="G10" s="714" t="s">
        <v>32</v>
      </c>
      <c r="H10" s="709"/>
      <c r="I10" s="709"/>
      <c r="J10" s="709"/>
      <c r="K10" s="709"/>
      <c r="L10" s="709"/>
      <c r="M10" s="29" t="s">
        <v>1</v>
      </c>
      <c r="O10" s="45" t="s">
        <v>80</v>
      </c>
      <c r="P10" s="45"/>
      <c r="Q10" s="32"/>
      <c r="R10" s="32"/>
      <c r="S10" s="32"/>
      <c r="T10" s="32"/>
      <c r="U10" s="32"/>
      <c r="V10" s="32"/>
      <c r="W10" s="32"/>
      <c r="X10" s="32"/>
      <c r="Y10" s="32"/>
      <c r="Z10" s="33"/>
      <c r="AA10" s="46"/>
      <c r="AB10" s="23"/>
      <c r="AC10" s="47"/>
      <c r="AD10" s="38"/>
      <c r="AE10" s="38"/>
      <c r="AF10" s="43" t="s">
        <v>4</v>
      </c>
      <c r="AG10" s="24"/>
      <c r="AH10" s="24"/>
      <c r="AI10" s="24"/>
      <c r="AJ10" s="713"/>
      <c r="AK10" s="713"/>
      <c r="AL10" s="713"/>
      <c r="AM10" s="713"/>
      <c r="AN10" s="713"/>
      <c r="AO10" s="713"/>
    </row>
    <row r="11" spans="2:41" ht="32.25" customHeight="1" x14ac:dyDescent="0.3">
      <c r="C11" s="723" t="s">
        <v>81</v>
      </c>
      <c r="D11" s="723"/>
      <c r="E11" s="723"/>
      <c r="F11" s="723"/>
      <c r="G11" s="724" t="s">
        <v>5</v>
      </c>
      <c r="H11" s="725"/>
      <c r="I11" s="725"/>
      <c r="J11" s="725"/>
      <c r="K11" s="48"/>
      <c r="L11" s="48"/>
      <c r="M11" s="29" t="s">
        <v>1</v>
      </c>
      <c r="O11" s="49" t="s">
        <v>48</v>
      </c>
      <c r="P11" s="50"/>
      <c r="Q11" s="50"/>
      <c r="R11" s="50"/>
      <c r="S11" s="50"/>
      <c r="T11" s="50"/>
      <c r="U11" s="50"/>
      <c r="V11" s="50"/>
      <c r="W11" s="51"/>
      <c r="X11" s="51"/>
      <c r="Y11" s="51"/>
      <c r="Z11" s="51"/>
      <c r="AA11" s="52"/>
      <c r="AB11" s="53"/>
      <c r="AC11" s="54"/>
      <c r="AD11" s="52"/>
      <c r="AE11" s="46"/>
      <c r="AF11" s="46"/>
      <c r="AG11" s="46"/>
      <c r="AH11" s="46"/>
      <c r="AI11" s="46"/>
      <c r="AJ11" s="46"/>
      <c r="AK11" s="46"/>
    </row>
    <row r="12" spans="2:41" ht="30" customHeight="1" thickBot="1" x14ac:dyDescent="0.3">
      <c r="F12" s="4"/>
      <c r="G12" s="4"/>
      <c r="K12" s="55"/>
      <c r="L12" s="7"/>
      <c r="M12" s="7"/>
      <c r="W12" s="3"/>
      <c r="X12" s="3"/>
      <c r="Y12" s="3"/>
    </row>
    <row r="13" spans="2:41" s="56" customFormat="1" ht="49.5" customHeight="1" x14ac:dyDescent="0.25">
      <c r="B13" s="726" t="s">
        <v>82</v>
      </c>
      <c r="C13" s="729" t="s">
        <v>83</v>
      </c>
      <c r="D13" s="729"/>
      <c r="E13" s="729"/>
      <c r="F13" s="730"/>
      <c r="G13" s="735" t="s">
        <v>84</v>
      </c>
      <c r="H13" s="736"/>
      <c r="I13" s="736"/>
      <c r="J13" s="736"/>
      <c r="K13" s="736"/>
      <c r="L13" s="736"/>
      <c r="M13" s="736"/>
      <c r="N13" s="736"/>
      <c r="O13" s="741" t="s">
        <v>85</v>
      </c>
      <c r="P13" s="742"/>
      <c r="Q13" s="753" t="s">
        <v>6</v>
      </c>
      <c r="R13" s="753"/>
      <c r="S13" s="753"/>
      <c r="T13" s="753"/>
      <c r="U13" s="753"/>
      <c r="V13" s="753"/>
      <c r="W13" s="753"/>
      <c r="X13" s="753"/>
      <c r="Y13" s="756" t="s">
        <v>7</v>
      </c>
      <c r="Z13" s="759" t="s">
        <v>8</v>
      </c>
      <c r="AA13" s="760"/>
      <c r="AB13" s="760"/>
      <c r="AC13" s="760"/>
      <c r="AD13" s="760"/>
      <c r="AE13" s="760"/>
      <c r="AF13" s="760"/>
      <c r="AG13" s="760"/>
      <c r="AH13" s="765" t="s">
        <v>86</v>
      </c>
      <c r="AI13" s="766"/>
      <c r="AJ13" s="766"/>
      <c r="AK13" s="766"/>
      <c r="AL13" s="766"/>
      <c r="AM13" s="766"/>
      <c r="AN13" s="766"/>
      <c r="AO13" s="767"/>
    </row>
    <row r="14" spans="2:41" s="56" customFormat="1" ht="27.75" customHeight="1" x14ac:dyDescent="0.2">
      <c r="B14" s="727"/>
      <c r="C14" s="731"/>
      <c r="D14" s="731"/>
      <c r="E14" s="731"/>
      <c r="F14" s="732"/>
      <c r="G14" s="737"/>
      <c r="H14" s="738"/>
      <c r="I14" s="738"/>
      <c r="J14" s="738"/>
      <c r="K14" s="738"/>
      <c r="L14" s="738"/>
      <c r="M14" s="738"/>
      <c r="N14" s="738"/>
      <c r="O14" s="743"/>
      <c r="P14" s="744"/>
      <c r="Q14" s="754"/>
      <c r="R14" s="754"/>
      <c r="S14" s="754"/>
      <c r="T14" s="754"/>
      <c r="U14" s="754"/>
      <c r="V14" s="754"/>
      <c r="W14" s="754"/>
      <c r="X14" s="754"/>
      <c r="Y14" s="757"/>
      <c r="Z14" s="761"/>
      <c r="AA14" s="762"/>
      <c r="AB14" s="762"/>
      <c r="AC14" s="762"/>
      <c r="AD14" s="762"/>
      <c r="AE14" s="762"/>
      <c r="AF14" s="762"/>
      <c r="AG14" s="762"/>
      <c r="AH14" s="768" t="s">
        <v>87</v>
      </c>
      <c r="AI14" s="769"/>
      <c r="AJ14" s="769"/>
      <c r="AK14" s="769"/>
      <c r="AL14" s="769"/>
      <c r="AM14" s="769"/>
      <c r="AN14" s="769"/>
      <c r="AO14" s="770"/>
    </row>
    <row r="15" spans="2:41" s="56" customFormat="1" ht="30.75" customHeight="1" thickBot="1" x14ac:dyDescent="0.4">
      <c r="B15" s="727"/>
      <c r="C15" s="731"/>
      <c r="D15" s="731"/>
      <c r="E15" s="731"/>
      <c r="F15" s="732"/>
      <c r="G15" s="737"/>
      <c r="H15" s="738"/>
      <c r="I15" s="738"/>
      <c r="J15" s="738"/>
      <c r="K15" s="738"/>
      <c r="L15" s="738"/>
      <c r="M15" s="738"/>
      <c r="N15" s="738"/>
      <c r="O15" s="745"/>
      <c r="P15" s="746"/>
      <c r="Q15" s="755"/>
      <c r="R15" s="755"/>
      <c r="S15" s="755"/>
      <c r="T15" s="755"/>
      <c r="U15" s="755"/>
      <c r="V15" s="755"/>
      <c r="W15" s="755"/>
      <c r="X15" s="755"/>
      <c r="Y15" s="757"/>
      <c r="Z15" s="763"/>
      <c r="AA15" s="764"/>
      <c r="AB15" s="764"/>
      <c r="AC15" s="764"/>
      <c r="AD15" s="764"/>
      <c r="AE15" s="764"/>
      <c r="AF15" s="764"/>
      <c r="AG15" s="764"/>
      <c r="AH15" s="771" t="s">
        <v>172</v>
      </c>
      <c r="AI15" s="772"/>
      <c r="AJ15" s="772"/>
      <c r="AK15" s="772"/>
      <c r="AL15" s="772"/>
      <c r="AM15" s="772"/>
      <c r="AN15" s="772"/>
      <c r="AO15" s="773"/>
    </row>
    <row r="16" spans="2:41" s="56" customFormat="1" ht="22.5" customHeight="1" x14ac:dyDescent="0.2">
      <c r="B16" s="727"/>
      <c r="C16" s="731"/>
      <c r="D16" s="731"/>
      <c r="E16" s="731"/>
      <c r="F16" s="732"/>
      <c r="G16" s="737"/>
      <c r="H16" s="738"/>
      <c r="I16" s="738"/>
      <c r="J16" s="738"/>
      <c r="K16" s="738"/>
      <c r="L16" s="738"/>
      <c r="M16" s="738"/>
      <c r="N16" s="738"/>
      <c r="O16" s="747" t="s">
        <v>9</v>
      </c>
      <c r="P16" s="750" t="s">
        <v>10</v>
      </c>
      <c r="Q16" s="808" t="s">
        <v>11</v>
      </c>
      <c r="R16" s="811" t="s">
        <v>12</v>
      </c>
      <c r="S16" s="812"/>
      <c r="T16" s="812"/>
      <c r="U16" s="812"/>
      <c r="V16" s="812"/>
      <c r="W16" s="812"/>
      <c r="X16" s="813"/>
      <c r="Y16" s="757"/>
      <c r="Z16" s="814" t="s">
        <v>13</v>
      </c>
      <c r="AA16" s="799" t="s">
        <v>14</v>
      </c>
      <c r="AB16" s="799" t="s">
        <v>88</v>
      </c>
      <c r="AC16" s="802" t="s">
        <v>15</v>
      </c>
      <c r="AD16" s="802" t="s">
        <v>16</v>
      </c>
      <c r="AE16" s="799" t="s">
        <v>89</v>
      </c>
      <c r="AF16" s="799" t="s">
        <v>17</v>
      </c>
      <c r="AG16" s="805" t="s">
        <v>18</v>
      </c>
      <c r="AH16" s="777" t="s">
        <v>52</v>
      </c>
      <c r="AI16" s="778"/>
      <c r="AJ16" s="778"/>
      <c r="AK16" s="779"/>
      <c r="AL16" s="780" t="s">
        <v>53</v>
      </c>
      <c r="AM16" s="781"/>
      <c r="AN16" s="781"/>
      <c r="AO16" s="782"/>
    </row>
    <row r="17" spans="2:50" s="6" customFormat="1" ht="22.5" customHeight="1" x14ac:dyDescent="0.2">
      <c r="B17" s="727"/>
      <c r="C17" s="731"/>
      <c r="D17" s="731"/>
      <c r="E17" s="731"/>
      <c r="F17" s="732"/>
      <c r="G17" s="737"/>
      <c r="H17" s="738"/>
      <c r="I17" s="738"/>
      <c r="J17" s="738"/>
      <c r="K17" s="738"/>
      <c r="L17" s="738"/>
      <c r="M17" s="738"/>
      <c r="N17" s="738"/>
      <c r="O17" s="748"/>
      <c r="P17" s="751"/>
      <c r="Q17" s="809"/>
      <c r="R17" s="783" t="s">
        <v>90</v>
      </c>
      <c r="S17" s="784"/>
      <c r="T17" s="783" t="s">
        <v>91</v>
      </c>
      <c r="U17" s="787"/>
      <c r="V17" s="784" t="s">
        <v>92</v>
      </c>
      <c r="W17" s="787"/>
      <c r="X17" s="788" t="s">
        <v>30</v>
      </c>
      <c r="Y17" s="757"/>
      <c r="Z17" s="815"/>
      <c r="AA17" s="800"/>
      <c r="AB17" s="800"/>
      <c r="AC17" s="803"/>
      <c r="AD17" s="803"/>
      <c r="AE17" s="800"/>
      <c r="AF17" s="800"/>
      <c r="AG17" s="806"/>
      <c r="AH17" s="791" t="s">
        <v>93</v>
      </c>
      <c r="AI17" s="792"/>
      <c r="AJ17" s="792"/>
      <c r="AK17" s="793"/>
      <c r="AL17" s="794" t="s">
        <v>29</v>
      </c>
      <c r="AM17" s="792"/>
      <c r="AN17" s="792"/>
      <c r="AO17" s="793"/>
    </row>
    <row r="18" spans="2:50" s="6" customFormat="1" ht="27" customHeight="1" x14ac:dyDescent="0.2">
      <c r="B18" s="727"/>
      <c r="C18" s="731"/>
      <c r="D18" s="731"/>
      <c r="E18" s="731"/>
      <c r="F18" s="732"/>
      <c r="G18" s="737"/>
      <c r="H18" s="738"/>
      <c r="I18" s="738"/>
      <c r="J18" s="738"/>
      <c r="K18" s="738"/>
      <c r="L18" s="738"/>
      <c r="M18" s="738"/>
      <c r="N18" s="738"/>
      <c r="O18" s="748"/>
      <c r="P18" s="751"/>
      <c r="Q18" s="809"/>
      <c r="R18" s="785"/>
      <c r="S18" s="786"/>
      <c r="T18" s="785"/>
      <c r="U18" s="780"/>
      <c r="V18" s="786"/>
      <c r="W18" s="780"/>
      <c r="X18" s="789"/>
      <c r="Y18" s="757"/>
      <c r="Z18" s="815"/>
      <c r="AA18" s="800"/>
      <c r="AB18" s="800"/>
      <c r="AC18" s="803"/>
      <c r="AD18" s="803"/>
      <c r="AE18" s="800"/>
      <c r="AF18" s="800"/>
      <c r="AG18" s="806"/>
      <c r="AH18" s="795" t="s">
        <v>11</v>
      </c>
      <c r="AI18" s="797" t="s">
        <v>20</v>
      </c>
      <c r="AJ18" s="797"/>
      <c r="AK18" s="798"/>
      <c r="AL18" s="817" t="s">
        <v>11</v>
      </c>
      <c r="AM18" s="797" t="s">
        <v>20</v>
      </c>
      <c r="AN18" s="797"/>
      <c r="AO18" s="798"/>
    </row>
    <row r="19" spans="2:50" s="6" customFormat="1" ht="77.25" customHeight="1" thickBot="1" x14ac:dyDescent="0.25">
      <c r="B19" s="728"/>
      <c r="C19" s="733"/>
      <c r="D19" s="733"/>
      <c r="E19" s="733"/>
      <c r="F19" s="734"/>
      <c r="G19" s="739"/>
      <c r="H19" s="740"/>
      <c r="I19" s="740"/>
      <c r="J19" s="740"/>
      <c r="K19" s="740"/>
      <c r="L19" s="740"/>
      <c r="M19" s="740"/>
      <c r="N19" s="740"/>
      <c r="O19" s="749"/>
      <c r="P19" s="752"/>
      <c r="Q19" s="810"/>
      <c r="R19" s="57" t="s">
        <v>94</v>
      </c>
      <c r="S19" s="58" t="s">
        <v>95</v>
      </c>
      <c r="T19" s="57" t="s">
        <v>94</v>
      </c>
      <c r="U19" s="58" t="s">
        <v>95</v>
      </c>
      <c r="V19" s="57" t="s">
        <v>94</v>
      </c>
      <c r="W19" s="58" t="s">
        <v>95</v>
      </c>
      <c r="X19" s="790"/>
      <c r="Y19" s="758"/>
      <c r="Z19" s="816"/>
      <c r="AA19" s="801"/>
      <c r="AB19" s="801"/>
      <c r="AC19" s="804"/>
      <c r="AD19" s="804"/>
      <c r="AE19" s="801"/>
      <c r="AF19" s="801"/>
      <c r="AG19" s="807"/>
      <c r="AH19" s="796"/>
      <c r="AI19" s="59" t="s">
        <v>19</v>
      </c>
      <c r="AJ19" s="59" t="s">
        <v>21</v>
      </c>
      <c r="AK19" s="60" t="s">
        <v>96</v>
      </c>
      <c r="AL19" s="818"/>
      <c r="AM19" s="59" t="s">
        <v>19</v>
      </c>
      <c r="AN19" s="59" t="s">
        <v>21</v>
      </c>
      <c r="AO19" s="60" t="s">
        <v>96</v>
      </c>
    </row>
    <row r="20" spans="2:50" s="6" customFormat="1" ht="30.75" customHeight="1" thickTop="1" thickBot="1" x14ac:dyDescent="0.25">
      <c r="B20" s="61">
        <v>1</v>
      </c>
      <c r="C20" s="819">
        <v>2</v>
      </c>
      <c r="D20" s="819"/>
      <c r="E20" s="819"/>
      <c r="F20" s="820"/>
      <c r="G20" s="718">
        <v>3</v>
      </c>
      <c r="H20" s="719"/>
      <c r="I20" s="719"/>
      <c r="J20" s="719"/>
      <c r="K20" s="719"/>
      <c r="L20" s="719"/>
      <c r="M20" s="719"/>
      <c r="N20" s="719"/>
      <c r="O20" s="62">
        <v>4</v>
      </c>
      <c r="P20" s="62">
        <v>5</v>
      </c>
      <c r="Q20" s="62">
        <v>6</v>
      </c>
      <c r="R20" s="62">
        <v>7</v>
      </c>
      <c r="S20" s="62">
        <v>8</v>
      </c>
      <c r="T20" s="62">
        <v>9</v>
      </c>
      <c r="U20" s="62">
        <v>10</v>
      </c>
      <c r="V20" s="62">
        <v>11</v>
      </c>
      <c r="W20" s="62">
        <v>12</v>
      </c>
      <c r="X20" s="62">
        <v>13</v>
      </c>
      <c r="Y20" s="62">
        <v>14</v>
      </c>
      <c r="Z20" s="62">
        <v>15</v>
      </c>
      <c r="AA20" s="62">
        <v>16</v>
      </c>
      <c r="AB20" s="62">
        <v>17</v>
      </c>
      <c r="AC20" s="62">
        <v>18</v>
      </c>
      <c r="AD20" s="62">
        <v>19</v>
      </c>
      <c r="AE20" s="62">
        <v>20</v>
      </c>
      <c r="AF20" s="62">
        <v>21</v>
      </c>
      <c r="AG20" s="62">
        <v>22</v>
      </c>
      <c r="AH20" s="63">
        <v>23</v>
      </c>
      <c r="AI20" s="63">
        <v>24</v>
      </c>
      <c r="AJ20" s="63">
        <v>25</v>
      </c>
      <c r="AK20" s="63">
        <v>26</v>
      </c>
      <c r="AL20" s="63">
        <v>27</v>
      </c>
      <c r="AM20" s="63">
        <v>28</v>
      </c>
      <c r="AN20" s="63">
        <v>29</v>
      </c>
      <c r="AO20" s="64">
        <v>30</v>
      </c>
    </row>
    <row r="21" spans="2:50" s="65" customFormat="1" ht="36.75" customHeight="1" thickBot="1" x14ac:dyDescent="0.3">
      <c r="B21" s="720" t="s">
        <v>60</v>
      </c>
      <c r="C21" s="721"/>
      <c r="D21" s="721"/>
      <c r="E21" s="721"/>
      <c r="F21" s="721"/>
      <c r="G21" s="721"/>
      <c r="H21" s="721"/>
      <c r="I21" s="721"/>
      <c r="J21" s="721"/>
      <c r="K21" s="721"/>
      <c r="L21" s="721"/>
      <c r="M21" s="721"/>
      <c r="N21" s="721"/>
      <c r="O21" s="721"/>
      <c r="P21" s="721"/>
      <c r="Q21" s="721"/>
      <c r="R21" s="721"/>
      <c r="S21" s="721"/>
      <c r="T21" s="721"/>
      <c r="U21" s="721"/>
      <c r="V21" s="721"/>
      <c r="W21" s="721"/>
      <c r="X21" s="721"/>
      <c r="Y21" s="721"/>
      <c r="Z21" s="721"/>
      <c r="AA21" s="721"/>
      <c r="AB21" s="721"/>
      <c r="AC21" s="721"/>
      <c r="AD21" s="721"/>
      <c r="AE21" s="721"/>
      <c r="AF21" s="721"/>
      <c r="AG21" s="721"/>
      <c r="AH21" s="721"/>
      <c r="AI21" s="721"/>
      <c r="AJ21" s="721"/>
      <c r="AK21" s="721"/>
      <c r="AL21" s="721"/>
      <c r="AM21" s="721"/>
      <c r="AN21" s="721"/>
      <c r="AO21" s="722"/>
    </row>
    <row r="22" spans="2:50" s="523" customFormat="1" ht="35.25" customHeight="1" thickBot="1" x14ac:dyDescent="0.3">
      <c r="B22" s="774" t="s">
        <v>49</v>
      </c>
      <c r="C22" s="775"/>
      <c r="D22" s="775"/>
      <c r="E22" s="775"/>
      <c r="F22" s="775"/>
      <c r="G22" s="775"/>
      <c r="H22" s="775"/>
      <c r="I22" s="775"/>
      <c r="J22" s="775"/>
      <c r="K22" s="775"/>
      <c r="L22" s="775"/>
      <c r="M22" s="775"/>
      <c r="N22" s="775"/>
      <c r="O22" s="775"/>
      <c r="P22" s="775"/>
      <c r="Q22" s="775"/>
      <c r="R22" s="775"/>
      <c r="S22" s="775"/>
      <c r="T22" s="775"/>
      <c r="U22" s="775"/>
      <c r="V22" s="775"/>
      <c r="W22" s="775"/>
      <c r="X22" s="775"/>
      <c r="Y22" s="775"/>
      <c r="Z22" s="775"/>
      <c r="AA22" s="775"/>
      <c r="AB22" s="775"/>
      <c r="AC22" s="775"/>
      <c r="AD22" s="775"/>
      <c r="AE22" s="775"/>
      <c r="AF22" s="775"/>
      <c r="AG22" s="775"/>
      <c r="AH22" s="775"/>
      <c r="AI22" s="775"/>
      <c r="AJ22" s="775"/>
      <c r="AK22" s="775"/>
      <c r="AL22" s="775"/>
      <c r="AM22" s="775"/>
      <c r="AN22" s="775"/>
      <c r="AO22" s="776"/>
      <c r="AP22" s="524"/>
      <c r="AQ22" s="524"/>
      <c r="AR22" s="524"/>
      <c r="AS22" s="524"/>
      <c r="AT22" s="524"/>
      <c r="AV22" s="337"/>
      <c r="AW22" s="337"/>
      <c r="AX22" s="337"/>
    </row>
    <row r="23" spans="2:50" s="523" customFormat="1" ht="75.75" customHeight="1" x14ac:dyDescent="0.25">
      <c r="B23" s="67">
        <v>1</v>
      </c>
      <c r="C23" s="839" t="s">
        <v>219</v>
      </c>
      <c r="D23" s="840"/>
      <c r="E23" s="840"/>
      <c r="F23" s="841"/>
      <c r="G23" s="842" t="s">
        <v>213</v>
      </c>
      <c r="H23" s="843"/>
      <c r="I23" s="843"/>
      <c r="J23" s="843"/>
      <c r="K23" s="843"/>
      <c r="L23" s="843"/>
      <c r="M23" s="843"/>
      <c r="N23" s="844"/>
      <c r="O23" s="68">
        <v>1</v>
      </c>
      <c r="P23" s="69">
        <f>O23*30</f>
        <v>30</v>
      </c>
      <c r="Q23" s="70">
        <v>18</v>
      </c>
      <c r="R23" s="71">
        <v>12</v>
      </c>
      <c r="S23" s="71">
        <f>CEILING(R23/30*AR15,2)</f>
        <v>0</v>
      </c>
      <c r="T23" s="71">
        <v>6</v>
      </c>
      <c r="U23" s="71">
        <f t="shared" ref="U23" si="0">CEILING(T23/15*$AR$19,2)</f>
        <v>0</v>
      </c>
      <c r="V23" s="71"/>
      <c r="W23" s="71">
        <f t="shared" ref="W23" si="1">CEILING(V23/15*$AR$19,2)</f>
        <v>0</v>
      </c>
      <c r="X23" s="72"/>
      <c r="Y23" s="73">
        <f>P23-Q23</f>
        <v>12</v>
      </c>
      <c r="Z23" s="74"/>
      <c r="AA23" s="75">
        <v>0</v>
      </c>
      <c r="AB23" s="75">
        <v>0</v>
      </c>
      <c r="AC23" s="75"/>
      <c r="AD23" s="75"/>
      <c r="AE23" s="75"/>
      <c r="AF23" s="75"/>
      <c r="AG23" s="76"/>
      <c r="AH23" s="77">
        <f>AI23+AJ23+AK23</f>
        <v>1</v>
      </c>
      <c r="AI23" s="75">
        <v>0.7</v>
      </c>
      <c r="AJ23" s="75">
        <v>0.3</v>
      </c>
      <c r="AK23" s="76"/>
      <c r="AL23" s="78"/>
      <c r="AM23" s="79"/>
      <c r="AN23" s="79"/>
      <c r="AO23" s="80"/>
    </row>
    <row r="24" spans="2:50" s="523" customFormat="1" ht="79.5" customHeight="1" x14ac:dyDescent="0.25">
      <c r="B24" s="81">
        <v>2</v>
      </c>
      <c r="C24" s="845" t="s">
        <v>218</v>
      </c>
      <c r="D24" s="846"/>
      <c r="E24" s="846"/>
      <c r="F24" s="847"/>
      <c r="G24" s="848" t="s">
        <v>48</v>
      </c>
      <c r="H24" s="849"/>
      <c r="I24" s="849"/>
      <c r="J24" s="849"/>
      <c r="K24" s="849"/>
      <c r="L24" s="849"/>
      <c r="M24" s="849"/>
      <c r="N24" s="850"/>
      <c r="O24" s="82">
        <v>2</v>
      </c>
      <c r="P24" s="83">
        <f>O24*30</f>
        <v>60</v>
      </c>
      <c r="Q24" s="84">
        <v>36</v>
      </c>
      <c r="R24" s="85">
        <v>24</v>
      </c>
      <c r="S24" s="85"/>
      <c r="T24" s="85">
        <v>12</v>
      </c>
      <c r="U24" s="85"/>
      <c r="V24" s="85"/>
      <c r="W24" s="85"/>
      <c r="X24" s="86"/>
      <c r="Y24" s="87">
        <v>24</v>
      </c>
      <c r="Z24" s="84"/>
      <c r="AA24" s="85">
        <v>1</v>
      </c>
      <c r="AB24" s="85">
        <v>1</v>
      </c>
      <c r="AC24" s="85"/>
      <c r="AD24" s="85"/>
      <c r="AE24" s="85"/>
      <c r="AF24" s="85"/>
      <c r="AG24" s="86"/>
      <c r="AH24" s="88">
        <f>SUM(AI24:AK24)</f>
        <v>2</v>
      </c>
      <c r="AI24" s="89">
        <v>1.3</v>
      </c>
      <c r="AJ24" s="89">
        <v>0.7</v>
      </c>
      <c r="AK24" s="86"/>
      <c r="AL24" s="90"/>
      <c r="AM24" s="91"/>
      <c r="AN24" s="91"/>
      <c r="AO24" s="92"/>
    </row>
    <row r="25" spans="2:50" s="523" customFormat="1" ht="50.1" customHeight="1" x14ac:dyDescent="0.25">
      <c r="B25" s="93">
        <v>3</v>
      </c>
      <c r="C25" s="851" t="s">
        <v>98</v>
      </c>
      <c r="D25" s="852"/>
      <c r="E25" s="852"/>
      <c r="F25" s="853"/>
      <c r="G25" s="824" t="s">
        <v>99</v>
      </c>
      <c r="H25" s="825"/>
      <c r="I25" s="825"/>
      <c r="J25" s="825"/>
      <c r="K25" s="825"/>
      <c r="L25" s="825"/>
      <c r="M25" s="825"/>
      <c r="N25" s="826"/>
      <c r="O25" s="526">
        <v>2</v>
      </c>
      <c r="P25" s="95">
        <f>O25*30</f>
        <v>60</v>
      </c>
      <c r="Q25" s="96">
        <f>R25+T25+V25</f>
        <v>36</v>
      </c>
      <c r="R25" s="97">
        <v>18</v>
      </c>
      <c r="S25" s="97">
        <f>CEILING(R25/30*$AR$20,2)</f>
        <v>0</v>
      </c>
      <c r="T25" s="97">
        <v>18</v>
      </c>
      <c r="U25" s="97">
        <f>CEILING(T25/15*$AR$20,2)</f>
        <v>0</v>
      </c>
      <c r="V25" s="97"/>
      <c r="W25" s="97"/>
      <c r="X25" s="98"/>
      <c r="Y25" s="525">
        <f>P25-Q25</f>
        <v>24</v>
      </c>
      <c r="Z25" s="100"/>
      <c r="AA25" s="101">
        <v>1</v>
      </c>
      <c r="AB25" s="101">
        <v>1</v>
      </c>
      <c r="AC25" s="101"/>
      <c r="AD25" s="101"/>
      <c r="AE25" s="101"/>
      <c r="AF25" s="101"/>
      <c r="AG25" s="102"/>
      <c r="AH25" s="103">
        <f>AI25+AJ25+AK25</f>
        <v>2</v>
      </c>
      <c r="AI25" s="101">
        <v>1</v>
      </c>
      <c r="AJ25" s="101">
        <v>1</v>
      </c>
      <c r="AK25" s="102"/>
      <c r="AL25" s="103">
        <f>AM25+AN25+AO25</f>
        <v>0</v>
      </c>
      <c r="AM25" s="530"/>
      <c r="AN25" s="530"/>
      <c r="AO25" s="531"/>
    </row>
    <row r="26" spans="2:50" s="523" customFormat="1" ht="61.5" customHeight="1" x14ac:dyDescent="0.25">
      <c r="B26" s="93">
        <v>4</v>
      </c>
      <c r="C26" s="821" t="s">
        <v>209</v>
      </c>
      <c r="D26" s="822"/>
      <c r="E26" s="822"/>
      <c r="F26" s="823"/>
      <c r="G26" s="824" t="s">
        <v>31</v>
      </c>
      <c r="H26" s="825"/>
      <c r="I26" s="825"/>
      <c r="J26" s="825"/>
      <c r="K26" s="825"/>
      <c r="L26" s="825"/>
      <c r="M26" s="825"/>
      <c r="N26" s="826"/>
      <c r="O26" s="526">
        <v>3</v>
      </c>
      <c r="P26" s="95">
        <f>O26*30</f>
        <v>90</v>
      </c>
      <c r="Q26" s="96">
        <f>R26+T26+V26</f>
        <v>72</v>
      </c>
      <c r="R26" s="97"/>
      <c r="S26" s="97">
        <f>CEILING(R26/30*$AR$20,2)</f>
        <v>0</v>
      </c>
      <c r="T26" s="97">
        <v>72</v>
      </c>
      <c r="U26" s="97">
        <f>CEILING(T26/15*$AR$20,2)</f>
        <v>0</v>
      </c>
      <c r="V26" s="97"/>
      <c r="W26" s="97"/>
      <c r="X26" s="98"/>
      <c r="Y26" s="525">
        <f>P26-Q26</f>
        <v>18</v>
      </c>
      <c r="Z26" s="100"/>
      <c r="AA26" s="101">
        <v>2</v>
      </c>
      <c r="AB26" s="101">
        <v>1</v>
      </c>
      <c r="AC26" s="101"/>
      <c r="AD26" s="101"/>
      <c r="AE26" s="101"/>
      <c r="AF26" s="101"/>
      <c r="AG26" s="102">
        <v>1</v>
      </c>
      <c r="AH26" s="103">
        <f>AI26+AJ26+AK26</f>
        <v>2</v>
      </c>
      <c r="AI26" s="101"/>
      <c r="AJ26" s="101">
        <v>2</v>
      </c>
      <c r="AK26" s="102"/>
      <c r="AL26" s="103">
        <f>AM26+AN26+AO26</f>
        <v>2</v>
      </c>
      <c r="AM26" s="101"/>
      <c r="AN26" s="101">
        <v>2</v>
      </c>
      <c r="AO26" s="531"/>
    </row>
    <row r="27" spans="2:50" s="523" customFormat="1" ht="50.1" customHeight="1" thickBot="1" x14ac:dyDescent="0.3">
      <c r="B27" s="106">
        <v>5</v>
      </c>
      <c r="C27" s="827" t="s">
        <v>100</v>
      </c>
      <c r="D27" s="828"/>
      <c r="E27" s="828"/>
      <c r="F27" s="829"/>
      <c r="G27" s="830" t="s">
        <v>101</v>
      </c>
      <c r="H27" s="831"/>
      <c r="I27" s="831"/>
      <c r="J27" s="831"/>
      <c r="K27" s="831"/>
      <c r="L27" s="831"/>
      <c r="M27" s="831"/>
      <c r="N27" s="832"/>
      <c r="O27" s="107">
        <v>3</v>
      </c>
      <c r="P27" s="108">
        <f>O27*30</f>
        <v>90</v>
      </c>
      <c r="Q27" s="109">
        <f>R27+T27+V27</f>
        <v>54</v>
      </c>
      <c r="R27" s="110">
        <v>18</v>
      </c>
      <c r="S27" s="110">
        <f>CEILING(R27/30*$AR$20,2)</f>
        <v>0</v>
      </c>
      <c r="T27" s="110">
        <v>36</v>
      </c>
      <c r="U27" s="110">
        <f>CEILING(T27/15*$AR$20,2)</f>
        <v>0</v>
      </c>
      <c r="V27" s="110"/>
      <c r="W27" s="110"/>
      <c r="X27" s="111"/>
      <c r="Y27" s="112">
        <f>P27-Q27</f>
        <v>36</v>
      </c>
      <c r="Z27" s="113"/>
      <c r="AA27" s="114">
        <v>2</v>
      </c>
      <c r="AB27" s="114">
        <v>2</v>
      </c>
      <c r="AC27" s="114"/>
      <c r="AD27" s="114"/>
      <c r="AE27" s="114"/>
      <c r="AF27" s="114"/>
      <c r="AG27" s="115"/>
      <c r="AH27" s="116">
        <f>AI27+AJ27+AK27</f>
        <v>0</v>
      </c>
      <c r="AI27" s="114"/>
      <c r="AJ27" s="114"/>
      <c r="AK27" s="115"/>
      <c r="AL27" s="116">
        <f>AM27+AN27+AO27</f>
        <v>3</v>
      </c>
      <c r="AM27" s="114">
        <v>1</v>
      </c>
      <c r="AN27" s="114">
        <v>2</v>
      </c>
      <c r="AO27" s="533"/>
    </row>
    <row r="28" spans="2:50" s="523" customFormat="1" ht="45" customHeight="1" thickBot="1" x14ac:dyDescent="0.3">
      <c r="B28" s="118"/>
      <c r="C28" s="833"/>
      <c r="D28" s="833"/>
      <c r="E28" s="833"/>
      <c r="F28" s="833"/>
      <c r="G28" s="833"/>
      <c r="H28" s="833"/>
      <c r="I28" s="833"/>
      <c r="J28" s="833"/>
      <c r="K28" s="833"/>
      <c r="L28" s="833"/>
      <c r="M28" s="833"/>
      <c r="N28" s="834"/>
      <c r="O28" s="119">
        <f t="shared" ref="O28:Y28" si="2">SUM(O23:O27)</f>
        <v>11</v>
      </c>
      <c r="P28" s="120">
        <f t="shared" si="2"/>
        <v>330</v>
      </c>
      <c r="Q28" s="119">
        <f t="shared" si="2"/>
        <v>216</v>
      </c>
      <c r="R28" s="121">
        <f t="shared" si="2"/>
        <v>72</v>
      </c>
      <c r="S28" s="121">
        <f t="shared" si="2"/>
        <v>0</v>
      </c>
      <c r="T28" s="121">
        <f t="shared" si="2"/>
        <v>144</v>
      </c>
      <c r="U28" s="121">
        <f t="shared" si="2"/>
        <v>0</v>
      </c>
      <c r="V28" s="121">
        <f t="shared" si="2"/>
        <v>0</v>
      </c>
      <c r="W28" s="121">
        <f t="shared" si="2"/>
        <v>0</v>
      </c>
      <c r="X28" s="122">
        <f t="shared" si="2"/>
        <v>0</v>
      </c>
      <c r="Y28" s="123">
        <f t="shared" si="2"/>
        <v>114</v>
      </c>
      <c r="Z28" s="124"/>
      <c r="AA28" s="125">
        <v>4</v>
      </c>
      <c r="AB28" s="125">
        <v>4</v>
      </c>
      <c r="AC28" s="125"/>
      <c r="AD28" s="125">
        <f t="shared" ref="AD28:AO28" si="3">SUM(AD23:AD27)</f>
        <v>0</v>
      </c>
      <c r="AE28" s="125">
        <f t="shared" si="3"/>
        <v>0</v>
      </c>
      <c r="AF28" s="125">
        <f t="shared" si="3"/>
        <v>0</v>
      </c>
      <c r="AG28" s="126">
        <f t="shared" si="3"/>
        <v>1</v>
      </c>
      <c r="AH28" s="127">
        <f t="shared" si="3"/>
        <v>7</v>
      </c>
      <c r="AI28" s="125">
        <f t="shared" si="3"/>
        <v>3</v>
      </c>
      <c r="AJ28" s="125">
        <f t="shared" si="3"/>
        <v>4</v>
      </c>
      <c r="AK28" s="126">
        <f t="shared" si="3"/>
        <v>0</v>
      </c>
      <c r="AL28" s="127">
        <f t="shared" si="3"/>
        <v>5</v>
      </c>
      <c r="AM28" s="125">
        <f t="shared" si="3"/>
        <v>1</v>
      </c>
      <c r="AN28" s="125">
        <f t="shared" si="3"/>
        <v>4</v>
      </c>
      <c r="AO28" s="126">
        <f t="shared" si="3"/>
        <v>0</v>
      </c>
      <c r="AP28" s="128"/>
      <c r="AQ28" s="129"/>
      <c r="AR28" s="354"/>
      <c r="AS28" s="337"/>
      <c r="AT28" s="337"/>
    </row>
    <row r="29" spans="2:50" s="523" customFormat="1" ht="35.25" customHeight="1" thickBot="1" x14ac:dyDescent="0.3">
      <c r="B29" s="130"/>
      <c r="C29" s="835" t="s">
        <v>50</v>
      </c>
      <c r="D29" s="775"/>
      <c r="E29" s="775"/>
      <c r="F29" s="775"/>
      <c r="G29" s="775"/>
      <c r="H29" s="775"/>
      <c r="I29" s="775"/>
      <c r="J29" s="775"/>
      <c r="K29" s="775"/>
      <c r="L29" s="775"/>
      <c r="M29" s="775"/>
      <c r="N29" s="775"/>
      <c r="O29" s="836"/>
      <c r="P29" s="836"/>
      <c r="Q29" s="836"/>
      <c r="R29" s="836"/>
      <c r="S29" s="836"/>
      <c r="T29" s="836"/>
      <c r="U29" s="836"/>
      <c r="V29" s="836"/>
      <c r="W29" s="836"/>
      <c r="X29" s="836"/>
      <c r="Y29" s="836"/>
      <c r="Z29" s="837"/>
      <c r="AA29" s="837"/>
      <c r="AB29" s="837"/>
      <c r="AC29" s="837"/>
      <c r="AD29" s="837"/>
      <c r="AE29" s="837"/>
      <c r="AF29" s="837"/>
      <c r="AG29" s="837"/>
      <c r="AH29" s="836"/>
      <c r="AI29" s="836"/>
      <c r="AJ29" s="836"/>
      <c r="AK29" s="836"/>
      <c r="AL29" s="836"/>
      <c r="AM29" s="836"/>
      <c r="AN29" s="836"/>
      <c r="AO29" s="838"/>
      <c r="AP29" s="524"/>
      <c r="AR29" s="355"/>
      <c r="AS29" s="337"/>
      <c r="AT29" s="337"/>
    </row>
    <row r="30" spans="2:50" s="523" customFormat="1" ht="47.45" customHeight="1" x14ac:dyDescent="0.25">
      <c r="B30" s="131">
        <v>6</v>
      </c>
      <c r="C30" s="821" t="s">
        <v>177</v>
      </c>
      <c r="D30" s="822"/>
      <c r="E30" s="822"/>
      <c r="F30" s="823"/>
      <c r="G30" s="868" t="s">
        <v>48</v>
      </c>
      <c r="H30" s="869"/>
      <c r="I30" s="869"/>
      <c r="J30" s="869"/>
      <c r="K30" s="869"/>
      <c r="L30" s="869"/>
      <c r="M30" s="869"/>
      <c r="N30" s="870"/>
      <c r="O30" s="132">
        <v>6</v>
      </c>
      <c r="P30" s="133">
        <f>O30*30</f>
        <v>180</v>
      </c>
      <c r="Q30" s="70">
        <f>R30+T30+V30</f>
        <v>72</v>
      </c>
      <c r="R30" s="71">
        <v>36</v>
      </c>
      <c r="S30" s="71"/>
      <c r="T30" s="71">
        <v>18</v>
      </c>
      <c r="U30" s="71"/>
      <c r="V30" s="71">
        <v>18</v>
      </c>
      <c r="W30" s="69"/>
      <c r="X30" s="72"/>
      <c r="Y30" s="134">
        <f>P30-Q30</f>
        <v>108</v>
      </c>
      <c r="Z30" s="74">
        <v>1</v>
      </c>
      <c r="AA30" s="75"/>
      <c r="AB30" s="75"/>
      <c r="AC30" s="75"/>
      <c r="AD30" s="75"/>
      <c r="AE30" s="75"/>
      <c r="AF30" s="75"/>
      <c r="AG30" s="76"/>
      <c r="AH30" s="135">
        <f>SUM(AI30:AK30)</f>
        <v>4</v>
      </c>
      <c r="AI30" s="136">
        <v>2</v>
      </c>
      <c r="AJ30" s="136">
        <v>1</v>
      </c>
      <c r="AK30" s="137">
        <v>1</v>
      </c>
      <c r="AL30" s="131">
        <f>SUM(AM30:AO30)</f>
        <v>0</v>
      </c>
      <c r="AM30" s="138"/>
      <c r="AN30" s="138"/>
      <c r="AO30" s="139"/>
    </row>
    <row r="31" spans="2:50" s="523" customFormat="1" ht="56.1" customHeight="1" x14ac:dyDescent="0.25">
      <c r="B31" s="131">
        <v>7</v>
      </c>
      <c r="C31" s="854" t="s">
        <v>178</v>
      </c>
      <c r="D31" s="855"/>
      <c r="E31" s="855"/>
      <c r="F31" s="856"/>
      <c r="G31" s="857" t="s">
        <v>48</v>
      </c>
      <c r="H31" s="858"/>
      <c r="I31" s="858"/>
      <c r="J31" s="858"/>
      <c r="K31" s="858"/>
      <c r="L31" s="858"/>
      <c r="M31" s="858"/>
      <c r="N31" s="859"/>
      <c r="O31" s="132">
        <v>1.5</v>
      </c>
      <c r="P31" s="133">
        <f>O31*30</f>
        <v>45</v>
      </c>
      <c r="Q31" s="140">
        <f>R31+T31+V31</f>
        <v>0</v>
      </c>
      <c r="R31" s="141"/>
      <c r="S31" s="141"/>
      <c r="T31" s="141"/>
      <c r="U31" s="141"/>
      <c r="V31" s="141"/>
      <c r="W31" s="133"/>
      <c r="X31" s="142"/>
      <c r="Y31" s="134">
        <f t="shared" ref="Y31:Y34" si="4">P31-Q31</f>
        <v>45</v>
      </c>
      <c r="Z31" s="100"/>
      <c r="AA31" s="101">
        <v>2</v>
      </c>
      <c r="AB31" s="101"/>
      <c r="AC31" s="101">
        <v>2</v>
      </c>
      <c r="AD31" s="101"/>
      <c r="AE31" s="101"/>
      <c r="AF31" s="101"/>
      <c r="AG31" s="102"/>
      <c r="AH31" s="135">
        <f t="shared" ref="AH31:AH33" si="5">SUM(AI31:AK31)</f>
        <v>0</v>
      </c>
      <c r="AI31" s="136"/>
      <c r="AJ31" s="136"/>
      <c r="AK31" s="137"/>
      <c r="AL31" s="131">
        <f t="shared" ref="AL31:AL34" si="6">SUM(AM31:AO31)</f>
        <v>0</v>
      </c>
      <c r="AM31" s="138"/>
      <c r="AN31" s="138"/>
      <c r="AO31" s="139"/>
    </row>
    <row r="32" spans="2:50" s="523" customFormat="1" ht="51.75" customHeight="1" x14ac:dyDescent="0.25">
      <c r="B32" s="131">
        <v>8</v>
      </c>
      <c r="C32" s="854" t="s">
        <v>179</v>
      </c>
      <c r="D32" s="855"/>
      <c r="E32" s="855"/>
      <c r="F32" s="856"/>
      <c r="G32" s="857" t="s">
        <v>48</v>
      </c>
      <c r="H32" s="858"/>
      <c r="I32" s="858"/>
      <c r="J32" s="858"/>
      <c r="K32" s="858"/>
      <c r="L32" s="858"/>
      <c r="M32" s="858"/>
      <c r="N32" s="859"/>
      <c r="O32" s="132">
        <v>7</v>
      </c>
      <c r="P32" s="133">
        <f t="shared" ref="P32:P34" si="7">O32*30</f>
        <v>210</v>
      </c>
      <c r="Q32" s="140">
        <v>108</v>
      </c>
      <c r="R32" s="141">
        <v>54</v>
      </c>
      <c r="S32" s="141"/>
      <c r="T32" s="141">
        <v>36</v>
      </c>
      <c r="U32" s="141"/>
      <c r="V32" s="141">
        <v>18</v>
      </c>
      <c r="W32" s="133"/>
      <c r="X32" s="142"/>
      <c r="Y32" s="134">
        <f t="shared" si="4"/>
        <v>102</v>
      </c>
      <c r="Z32" s="100">
        <v>1</v>
      </c>
      <c r="AA32" s="101"/>
      <c r="AB32" s="101">
        <v>1</v>
      </c>
      <c r="AC32" s="101"/>
      <c r="AD32" s="101"/>
      <c r="AE32" s="101">
        <v>1</v>
      </c>
      <c r="AF32" s="101"/>
      <c r="AG32" s="102"/>
      <c r="AH32" s="135">
        <f t="shared" si="5"/>
        <v>6</v>
      </c>
      <c r="AI32" s="136">
        <v>3</v>
      </c>
      <c r="AJ32" s="136">
        <v>2</v>
      </c>
      <c r="AK32" s="137">
        <v>1</v>
      </c>
      <c r="AL32" s="131">
        <f t="shared" si="6"/>
        <v>0</v>
      </c>
      <c r="AM32" s="138"/>
      <c r="AN32" s="138"/>
      <c r="AO32" s="139"/>
    </row>
    <row r="33" spans="2:50" s="523" customFormat="1" ht="45" customHeight="1" x14ac:dyDescent="0.25">
      <c r="B33" s="131">
        <v>9</v>
      </c>
      <c r="C33" s="854" t="s">
        <v>180</v>
      </c>
      <c r="D33" s="855"/>
      <c r="E33" s="855"/>
      <c r="F33" s="856"/>
      <c r="G33" s="857" t="s">
        <v>48</v>
      </c>
      <c r="H33" s="858"/>
      <c r="I33" s="858"/>
      <c r="J33" s="858"/>
      <c r="K33" s="858"/>
      <c r="L33" s="858"/>
      <c r="M33" s="858"/>
      <c r="N33" s="859"/>
      <c r="O33" s="132">
        <v>4.5</v>
      </c>
      <c r="P33" s="133">
        <f t="shared" si="7"/>
        <v>135</v>
      </c>
      <c r="Q33" s="140">
        <v>54</v>
      </c>
      <c r="R33" s="141">
        <v>36</v>
      </c>
      <c r="S33" s="141"/>
      <c r="T33" s="141">
        <v>18</v>
      </c>
      <c r="U33" s="141"/>
      <c r="V33" s="141"/>
      <c r="W33" s="133"/>
      <c r="X33" s="142"/>
      <c r="Y33" s="134">
        <f t="shared" si="4"/>
        <v>81</v>
      </c>
      <c r="Z33" s="100">
        <v>1</v>
      </c>
      <c r="AA33" s="101"/>
      <c r="AB33" s="101"/>
      <c r="AC33" s="101"/>
      <c r="AD33" s="101"/>
      <c r="AE33" s="101">
        <v>1</v>
      </c>
      <c r="AF33" s="101"/>
      <c r="AG33" s="102"/>
      <c r="AH33" s="135">
        <f t="shared" si="5"/>
        <v>3</v>
      </c>
      <c r="AI33" s="136">
        <v>2</v>
      </c>
      <c r="AJ33" s="136">
        <v>1</v>
      </c>
      <c r="AK33" s="137"/>
      <c r="AL33" s="131">
        <f t="shared" si="6"/>
        <v>0</v>
      </c>
      <c r="AM33" s="138"/>
      <c r="AN33" s="138"/>
      <c r="AO33" s="139"/>
    </row>
    <row r="34" spans="2:50" s="523" customFormat="1" ht="44.1" customHeight="1" thickBot="1" x14ac:dyDescent="0.3">
      <c r="B34" s="143">
        <v>10</v>
      </c>
      <c r="C34" s="854" t="s">
        <v>181</v>
      </c>
      <c r="D34" s="855"/>
      <c r="E34" s="855"/>
      <c r="F34" s="856"/>
      <c r="G34" s="860" t="s">
        <v>48</v>
      </c>
      <c r="H34" s="861"/>
      <c r="I34" s="861"/>
      <c r="J34" s="861"/>
      <c r="K34" s="861"/>
      <c r="L34" s="861"/>
      <c r="M34" s="861"/>
      <c r="N34" s="862"/>
      <c r="O34" s="132">
        <v>4</v>
      </c>
      <c r="P34" s="133">
        <f t="shared" si="7"/>
        <v>120</v>
      </c>
      <c r="Q34" s="140">
        <f t="shared" ref="Q34" si="8">R34+T34+V34</f>
        <v>54</v>
      </c>
      <c r="R34" s="141">
        <v>36</v>
      </c>
      <c r="S34" s="141"/>
      <c r="T34" s="141">
        <v>18</v>
      </c>
      <c r="U34" s="141"/>
      <c r="V34" s="141"/>
      <c r="W34" s="133"/>
      <c r="X34" s="142"/>
      <c r="Y34" s="134">
        <f t="shared" si="4"/>
        <v>66</v>
      </c>
      <c r="Z34" s="100"/>
      <c r="AA34" s="101">
        <v>1</v>
      </c>
      <c r="AB34" s="101">
        <v>1</v>
      </c>
      <c r="AC34" s="101"/>
      <c r="AD34" s="101"/>
      <c r="AE34" s="101"/>
      <c r="AF34" s="101"/>
      <c r="AG34" s="102">
        <v>1</v>
      </c>
      <c r="AH34" s="135">
        <v>3</v>
      </c>
      <c r="AI34" s="136">
        <v>2</v>
      </c>
      <c r="AJ34" s="136">
        <v>1</v>
      </c>
      <c r="AK34" s="137"/>
      <c r="AL34" s="131">
        <f t="shared" si="6"/>
        <v>0</v>
      </c>
      <c r="AM34" s="138"/>
      <c r="AN34" s="138"/>
      <c r="AO34" s="139"/>
    </row>
    <row r="35" spans="2:50" s="523" customFormat="1" ht="39.950000000000003" customHeight="1" thickBot="1" x14ac:dyDescent="0.3">
      <c r="B35" s="863"/>
      <c r="C35" s="833"/>
      <c r="D35" s="833"/>
      <c r="E35" s="833"/>
      <c r="F35" s="833"/>
      <c r="G35" s="833"/>
      <c r="H35" s="833"/>
      <c r="I35" s="833"/>
      <c r="J35" s="833"/>
      <c r="K35" s="833"/>
      <c r="L35" s="833"/>
      <c r="M35" s="833"/>
      <c r="N35" s="834"/>
      <c r="O35" s="119">
        <f t="shared" ref="O35:Y35" si="9">SUM(O30:O34)</f>
        <v>23</v>
      </c>
      <c r="P35" s="120">
        <f t="shared" si="9"/>
        <v>690</v>
      </c>
      <c r="Q35" s="119">
        <f t="shared" si="9"/>
        <v>288</v>
      </c>
      <c r="R35" s="121">
        <f t="shared" si="9"/>
        <v>162</v>
      </c>
      <c r="S35" s="121">
        <f t="shared" si="9"/>
        <v>0</v>
      </c>
      <c r="T35" s="572">
        <f>SUM(T30:T34)</f>
        <v>90</v>
      </c>
      <c r="U35" s="121">
        <f t="shared" si="9"/>
        <v>0</v>
      </c>
      <c r="V35" s="121">
        <f t="shared" si="9"/>
        <v>36</v>
      </c>
      <c r="W35" s="121">
        <f t="shared" si="9"/>
        <v>0</v>
      </c>
      <c r="X35" s="122">
        <f t="shared" si="9"/>
        <v>0</v>
      </c>
      <c r="Y35" s="144">
        <f t="shared" si="9"/>
        <v>402</v>
      </c>
      <c r="Z35" s="127">
        <v>3</v>
      </c>
      <c r="AA35" s="125">
        <v>2</v>
      </c>
      <c r="AB35" s="125">
        <v>2</v>
      </c>
      <c r="AC35" s="125">
        <v>1</v>
      </c>
      <c r="AD35" s="125"/>
      <c r="AE35" s="125">
        <v>2</v>
      </c>
      <c r="AF35" s="125"/>
      <c r="AG35" s="145">
        <v>1</v>
      </c>
      <c r="AH35" s="124">
        <f t="shared" ref="AH35:AO35" si="10">SUM(AH30:AH34)</f>
        <v>16</v>
      </c>
      <c r="AI35" s="125">
        <f t="shared" si="10"/>
        <v>9</v>
      </c>
      <c r="AJ35" s="125">
        <f t="shared" si="10"/>
        <v>5</v>
      </c>
      <c r="AK35" s="126">
        <f t="shared" si="10"/>
        <v>2</v>
      </c>
      <c r="AL35" s="127">
        <f t="shared" si="10"/>
        <v>0</v>
      </c>
      <c r="AM35" s="125">
        <f t="shared" si="10"/>
        <v>0</v>
      </c>
      <c r="AN35" s="125">
        <f t="shared" si="10"/>
        <v>0</v>
      </c>
      <c r="AO35" s="126">
        <f t="shared" si="10"/>
        <v>0</v>
      </c>
    </row>
    <row r="36" spans="2:50" s="523" customFormat="1" ht="34.5" customHeight="1" thickBot="1" x14ac:dyDescent="0.3">
      <c r="B36" s="864" t="s">
        <v>102</v>
      </c>
      <c r="C36" s="865"/>
      <c r="D36" s="865"/>
      <c r="E36" s="865"/>
      <c r="F36" s="865"/>
      <c r="G36" s="865"/>
      <c r="H36" s="865"/>
      <c r="I36" s="865"/>
      <c r="J36" s="865"/>
      <c r="K36" s="865"/>
      <c r="L36" s="865"/>
      <c r="M36" s="865"/>
      <c r="N36" s="865"/>
      <c r="O36" s="866"/>
      <c r="P36" s="866"/>
      <c r="Q36" s="866"/>
      <c r="R36" s="866"/>
      <c r="S36" s="866"/>
      <c r="T36" s="866"/>
      <c r="U36" s="866"/>
      <c r="V36" s="866"/>
      <c r="W36" s="866"/>
      <c r="X36" s="866"/>
      <c r="Y36" s="866"/>
      <c r="Z36" s="866"/>
      <c r="AA36" s="866"/>
      <c r="AB36" s="866"/>
      <c r="AC36" s="866"/>
      <c r="AD36" s="866"/>
      <c r="AE36" s="866"/>
      <c r="AF36" s="866"/>
      <c r="AG36" s="866"/>
      <c r="AH36" s="866"/>
      <c r="AI36" s="866"/>
      <c r="AJ36" s="866"/>
      <c r="AK36" s="866"/>
      <c r="AL36" s="866"/>
      <c r="AM36" s="866"/>
      <c r="AN36" s="866"/>
      <c r="AO36" s="867"/>
    </row>
    <row r="37" spans="2:50" s="523" customFormat="1" ht="62.25" customHeight="1" x14ac:dyDescent="0.25">
      <c r="B37" s="67">
        <v>11</v>
      </c>
      <c r="C37" s="839" t="s">
        <v>103</v>
      </c>
      <c r="D37" s="878"/>
      <c r="E37" s="878"/>
      <c r="F37" s="878"/>
      <c r="G37" s="879" t="s">
        <v>48</v>
      </c>
      <c r="H37" s="879"/>
      <c r="I37" s="879"/>
      <c r="J37" s="879"/>
      <c r="K37" s="879"/>
      <c r="L37" s="879"/>
      <c r="M37" s="879"/>
      <c r="N37" s="880"/>
      <c r="O37" s="68">
        <v>2</v>
      </c>
      <c r="P37" s="69">
        <f>O37*30</f>
        <v>60</v>
      </c>
      <c r="Q37" s="70">
        <f t="shared" ref="Q37:Q38" si="11">R37+T37+V37</f>
        <v>27</v>
      </c>
      <c r="R37" s="71">
        <v>9</v>
      </c>
      <c r="S37" s="71"/>
      <c r="T37" s="71">
        <v>18</v>
      </c>
      <c r="U37" s="71"/>
      <c r="V37" s="71"/>
      <c r="W37" s="71"/>
      <c r="X37" s="72"/>
      <c r="Y37" s="73">
        <f t="shared" ref="Y37:Y38" si="12">P37-Q37</f>
        <v>33</v>
      </c>
      <c r="Z37" s="74"/>
      <c r="AA37" s="75">
        <v>1</v>
      </c>
      <c r="AB37" s="75"/>
      <c r="AC37" s="75"/>
      <c r="AD37" s="75"/>
      <c r="AE37" s="75"/>
      <c r="AF37" s="75"/>
      <c r="AG37" s="76"/>
      <c r="AH37" s="77">
        <f t="shared" ref="AH37:AH38" si="13">SUM(AI37:AK37)</f>
        <v>1.5</v>
      </c>
      <c r="AI37" s="75">
        <v>0.5</v>
      </c>
      <c r="AJ37" s="75">
        <v>1</v>
      </c>
      <c r="AK37" s="146"/>
      <c r="AL37" s="74">
        <f t="shared" ref="AL37:AL38" si="14">SUM(AM37:AO37)</f>
        <v>0</v>
      </c>
      <c r="AM37" s="79"/>
      <c r="AN37" s="79"/>
      <c r="AO37" s="80"/>
    </row>
    <row r="38" spans="2:50" s="523" customFormat="1" ht="75.75" customHeight="1" thickBot="1" x14ac:dyDescent="0.3">
      <c r="B38" s="147">
        <v>12</v>
      </c>
      <c r="C38" s="827" t="s">
        <v>104</v>
      </c>
      <c r="D38" s="881"/>
      <c r="E38" s="881"/>
      <c r="F38" s="881"/>
      <c r="G38" s="882" t="s">
        <v>48</v>
      </c>
      <c r="H38" s="882"/>
      <c r="I38" s="882"/>
      <c r="J38" s="882"/>
      <c r="K38" s="882"/>
      <c r="L38" s="882"/>
      <c r="M38" s="882"/>
      <c r="N38" s="883"/>
      <c r="O38" s="528">
        <v>2</v>
      </c>
      <c r="P38" s="149">
        <f>O38*30</f>
        <v>60</v>
      </c>
      <c r="Q38" s="109">
        <f t="shared" si="11"/>
        <v>18</v>
      </c>
      <c r="R38" s="110"/>
      <c r="S38" s="110"/>
      <c r="T38" s="110">
        <v>18</v>
      </c>
      <c r="U38" s="110"/>
      <c r="V38" s="110"/>
      <c r="W38" s="110"/>
      <c r="X38" s="111"/>
      <c r="Y38" s="527">
        <f t="shared" si="12"/>
        <v>42</v>
      </c>
      <c r="Z38" s="151"/>
      <c r="AA38" s="152">
        <v>2</v>
      </c>
      <c r="AB38" s="152"/>
      <c r="AC38" s="152"/>
      <c r="AD38" s="152"/>
      <c r="AE38" s="152"/>
      <c r="AF38" s="152"/>
      <c r="AG38" s="153">
        <v>2</v>
      </c>
      <c r="AH38" s="154">
        <f t="shared" si="13"/>
        <v>0</v>
      </c>
      <c r="AI38" s="152"/>
      <c r="AJ38" s="152"/>
      <c r="AK38" s="155"/>
      <c r="AL38" s="151">
        <f t="shared" si="14"/>
        <v>1</v>
      </c>
      <c r="AM38" s="156"/>
      <c r="AN38" s="156">
        <v>1</v>
      </c>
      <c r="AO38" s="157"/>
    </row>
    <row r="39" spans="2:50" s="523" customFormat="1" ht="39.950000000000003" customHeight="1" thickBot="1" x14ac:dyDescent="0.3">
      <c r="B39" s="884" t="s">
        <v>61</v>
      </c>
      <c r="C39" s="885"/>
      <c r="D39" s="885"/>
      <c r="E39" s="885"/>
      <c r="F39" s="885"/>
      <c r="G39" s="885"/>
      <c r="H39" s="885"/>
      <c r="I39" s="885"/>
      <c r="J39" s="885"/>
      <c r="K39" s="885"/>
      <c r="L39" s="885"/>
      <c r="M39" s="885"/>
      <c r="N39" s="886"/>
      <c r="O39" s="119">
        <f>SUM(O37:O38)</f>
        <v>4</v>
      </c>
      <c r="P39" s="122">
        <f t="shared" ref="P39:Y39" si="15">SUM(P37:P38)</f>
        <v>120</v>
      </c>
      <c r="Q39" s="158">
        <f t="shared" si="15"/>
        <v>45</v>
      </c>
      <c r="R39" s="121">
        <f t="shared" si="15"/>
        <v>9</v>
      </c>
      <c r="S39" s="121">
        <f t="shared" si="15"/>
        <v>0</v>
      </c>
      <c r="T39" s="121">
        <f t="shared" si="15"/>
        <v>36</v>
      </c>
      <c r="U39" s="121">
        <f t="shared" si="15"/>
        <v>0</v>
      </c>
      <c r="V39" s="121">
        <f t="shared" si="15"/>
        <v>0</v>
      </c>
      <c r="W39" s="121">
        <f t="shared" si="15"/>
        <v>0</v>
      </c>
      <c r="X39" s="120"/>
      <c r="Y39" s="159">
        <f t="shared" si="15"/>
        <v>75</v>
      </c>
      <c r="Z39" s="124"/>
      <c r="AA39" s="125">
        <v>2</v>
      </c>
      <c r="AB39" s="125"/>
      <c r="AC39" s="125"/>
      <c r="AD39" s="125"/>
      <c r="AE39" s="125"/>
      <c r="AF39" s="125"/>
      <c r="AG39" s="126">
        <v>1</v>
      </c>
      <c r="AH39" s="127">
        <f>SUM(AH37:AH38)</f>
        <v>1.5</v>
      </c>
      <c r="AI39" s="125">
        <f t="shared" ref="AI39:AO39" si="16">SUM(AI37:AI38)</f>
        <v>0.5</v>
      </c>
      <c r="AJ39" s="125">
        <f t="shared" si="16"/>
        <v>1</v>
      </c>
      <c r="AK39" s="145">
        <f t="shared" si="16"/>
        <v>0</v>
      </c>
      <c r="AL39" s="124">
        <f t="shared" si="16"/>
        <v>1</v>
      </c>
      <c r="AM39" s="125">
        <f t="shared" si="16"/>
        <v>0</v>
      </c>
      <c r="AN39" s="125">
        <f t="shared" si="16"/>
        <v>1</v>
      </c>
      <c r="AO39" s="126">
        <f t="shared" si="16"/>
        <v>0</v>
      </c>
    </row>
    <row r="40" spans="2:50" s="523" customFormat="1" ht="39.950000000000003" customHeight="1" thickBot="1" x14ac:dyDescent="0.3">
      <c r="B40" s="887" t="s">
        <v>105</v>
      </c>
      <c r="C40" s="888"/>
      <c r="D40" s="888"/>
      <c r="E40" s="888"/>
      <c r="F40" s="888"/>
      <c r="G40" s="888"/>
      <c r="H40" s="888"/>
      <c r="I40" s="888"/>
      <c r="J40" s="888"/>
      <c r="K40" s="888"/>
      <c r="L40" s="888"/>
      <c r="M40" s="888"/>
      <c r="N40" s="889"/>
      <c r="O40" s="160">
        <f t="shared" ref="O40:AO40" si="17">O39+O35+O28</f>
        <v>38</v>
      </c>
      <c r="P40" s="161">
        <f t="shared" si="17"/>
        <v>1140</v>
      </c>
      <c r="Q40" s="162">
        <f t="shared" si="17"/>
        <v>549</v>
      </c>
      <c r="R40" s="535">
        <f t="shared" si="17"/>
        <v>243</v>
      </c>
      <c r="S40" s="535">
        <f t="shared" si="17"/>
        <v>0</v>
      </c>
      <c r="T40" s="535">
        <f t="shared" si="17"/>
        <v>270</v>
      </c>
      <c r="U40" s="535">
        <f t="shared" si="17"/>
        <v>0</v>
      </c>
      <c r="V40" s="535">
        <f t="shared" si="17"/>
        <v>36</v>
      </c>
      <c r="W40" s="535">
        <f t="shared" si="17"/>
        <v>0</v>
      </c>
      <c r="X40" s="164"/>
      <c r="Y40" s="165">
        <f t="shared" si="17"/>
        <v>591</v>
      </c>
      <c r="Z40" s="162">
        <f t="shared" si="17"/>
        <v>3</v>
      </c>
      <c r="AA40" s="535">
        <f t="shared" si="17"/>
        <v>8</v>
      </c>
      <c r="AB40" s="535">
        <f t="shared" si="17"/>
        <v>6</v>
      </c>
      <c r="AC40" s="535">
        <f t="shared" si="17"/>
        <v>1</v>
      </c>
      <c r="AD40" s="535">
        <f t="shared" si="17"/>
        <v>0</v>
      </c>
      <c r="AE40" s="535">
        <f t="shared" si="17"/>
        <v>2</v>
      </c>
      <c r="AF40" s="535">
        <f t="shared" si="17"/>
        <v>0</v>
      </c>
      <c r="AG40" s="164">
        <f>AG39+AG35+AG28</f>
        <v>3</v>
      </c>
      <c r="AH40" s="166">
        <f t="shared" si="17"/>
        <v>24.5</v>
      </c>
      <c r="AI40" s="167">
        <f>SUM(AI39,AI35,AI28)</f>
        <v>12.5</v>
      </c>
      <c r="AJ40" s="535">
        <f t="shared" si="17"/>
        <v>10</v>
      </c>
      <c r="AK40" s="161">
        <f t="shared" si="17"/>
        <v>2</v>
      </c>
      <c r="AL40" s="162">
        <f t="shared" si="17"/>
        <v>6</v>
      </c>
      <c r="AM40" s="535">
        <f t="shared" si="17"/>
        <v>1</v>
      </c>
      <c r="AN40" s="535">
        <f t="shared" si="17"/>
        <v>5</v>
      </c>
      <c r="AO40" s="164">
        <f t="shared" si="17"/>
        <v>0</v>
      </c>
      <c r="AP40" s="509"/>
      <c r="AQ40" s="509"/>
      <c r="AR40" s="509"/>
      <c r="AS40" s="509"/>
      <c r="AT40" s="509"/>
      <c r="AU40" s="129"/>
      <c r="AV40" s="354"/>
      <c r="AW40" s="337"/>
      <c r="AX40" s="337"/>
    </row>
    <row r="41" spans="2:50" s="44" customFormat="1" ht="31.5" customHeight="1" thickBot="1" x14ac:dyDescent="0.3">
      <c r="B41" s="720" t="s">
        <v>106</v>
      </c>
      <c r="C41" s="721"/>
      <c r="D41" s="721"/>
      <c r="E41" s="721"/>
      <c r="F41" s="721"/>
      <c r="G41" s="721"/>
      <c r="H41" s="721"/>
      <c r="I41" s="721"/>
      <c r="J41" s="721"/>
      <c r="K41" s="721"/>
      <c r="L41" s="721"/>
      <c r="M41" s="721"/>
      <c r="N41" s="721"/>
      <c r="O41" s="871"/>
      <c r="P41" s="871"/>
      <c r="Q41" s="871"/>
      <c r="R41" s="871"/>
      <c r="S41" s="871"/>
      <c r="T41" s="871"/>
      <c r="U41" s="871"/>
      <c r="V41" s="871"/>
      <c r="W41" s="871"/>
      <c r="X41" s="871"/>
      <c r="Y41" s="871"/>
      <c r="Z41" s="871"/>
      <c r="AA41" s="871"/>
      <c r="AB41" s="871"/>
      <c r="AC41" s="871"/>
      <c r="AD41" s="871"/>
      <c r="AE41" s="871"/>
      <c r="AF41" s="871"/>
      <c r="AG41" s="871"/>
      <c r="AH41" s="871"/>
      <c r="AI41" s="871"/>
      <c r="AJ41" s="871"/>
      <c r="AK41" s="871"/>
      <c r="AL41" s="871"/>
      <c r="AM41" s="871"/>
      <c r="AN41" s="871"/>
      <c r="AO41" s="872"/>
      <c r="AP41" s="509"/>
      <c r="AQ41" s="509"/>
      <c r="AR41" s="509"/>
      <c r="AS41" s="509"/>
      <c r="AT41" s="509"/>
      <c r="AV41" s="354"/>
      <c r="AW41" s="529"/>
      <c r="AX41" s="529"/>
    </row>
    <row r="42" spans="2:50" s="44" customFormat="1" ht="36.75" customHeight="1" thickBot="1" x14ac:dyDescent="0.3">
      <c r="B42" s="774" t="s">
        <v>107</v>
      </c>
      <c r="C42" s="775"/>
      <c r="D42" s="775"/>
      <c r="E42" s="775"/>
      <c r="F42" s="775"/>
      <c r="G42" s="775"/>
      <c r="H42" s="775"/>
      <c r="I42" s="775"/>
      <c r="J42" s="775"/>
      <c r="K42" s="775"/>
      <c r="L42" s="775"/>
      <c r="M42" s="775"/>
      <c r="N42" s="775"/>
      <c r="O42" s="775"/>
      <c r="P42" s="775"/>
      <c r="Q42" s="775"/>
      <c r="R42" s="775"/>
      <c r="S42" s="775"/>
      <c r="T42" s="775"/>
      <c r="U42" s="775"/>
      <c r="V42" s="775"/>
      <c r="W42" s="775"/>
      <c r="X42" s="775"/>
      <c r="Y42" s="775"/>
      <c r="Z42" s="775"/>
      <c r="AA42" s="775"/>
      <c r="AB42" s="775"/>
      <c r="AC42" s="775"/>
      <c r="AD42" s="775"/>
      <c r="AE42" s="775"/>
      <c r="AF42" s="775"/>
      <c r="AG42" s="775"/>
      <c r="AH42" s="775"/>
      <c r="AI42" s="775"/>
      <c r="AJ42" s="775"/>
      <c r="AK42" s="775"/>
      <c r="AL42" s="775"/>
      <c r="AM42" s="775"/>
      <c r="AN42" s="775"/>
      <c r="AO42" s="776"/>
      <c r="AP42" s="524"/>
      <c r="AQ42" s="524"/>
      <c r="AR42" s="524"/>
      <c r="AS42" s="524"/>
      <c r="AT42" s="524"/>
      <c r="AV42" s="354"/>
      <c r="AW42" s="529"/>
      <c r="AX42" s="529"/>
    </row>
    <row r="43" spans="2:50" s="691" customFormat="1" ht="60.95" customHeight="1" thickBot="1" x14ac:dyDescent="0.3">
      <c r="B43" s="890" t="s">
        <v>202</v>
      </c>
      <c r="C43" s="891"/>
      <c r="D43" s="891"/>
      <c r="E43" s="891"/>
      <c r="F43" s="891"/>
      <c r="G43" s="890" t="s">
        <v>84</v>
      </c>
      <c r="H43" s="891"/>
      <c r="I43" s="891"/>
      <c r="J43" s="891"/>
      <c r="K43" s="891"/>
      <c r="L43" s="894"/>
      <c r="M43" s="896" t="s">
        <v>203</v>
      </c>
      <c r="N43" s="897"/>
      <c r="O43" s="688"/>
      <c r="P43" s="688"/>
      <c r="Q43" s="688"/>
      <c r="R43" s="688"/>
      <c r="S43" s="688"/>
      <c r="T43" s="688"/>
      <c r="U43" s="688"/>
      <c r="V43" s="688"/>
      <c r="W43" s="688"/>
      <c r="X43" s="688"/>
      <c r="Y43" s="688"/>
      <c r="Z43" s="688"/>
      <c r="AA43" s="688"/>
      <c r="AB43" s="688"/>
      <c r="AC43" s="688"/>
      <c r="AD43" s="688"/>
      <c r="AE43" s="688"/>
      <c r="AF43" s="688"/>
      <c r="AG43" s="688"/>
      <c r="AH43" s="688"/>
      <c r="AI43" s="688"/>
      <c r="AJ43" s="688"/>
      <c r="AK43" s="688"/>
      <c r="AL43" s="688"/>
      <c r="AM43" s="688"/>
      <c r="AN43" s="688"/>
      <c r="AO43" s="689"/>
      <c r="AP43" s="690"/>
      <c r="AQ43" s="690"/>
      <c r="AR43" s="690"/>
      <c r="AS43" s="690"/>
      <c r="AT43" s="690"/>
      <c r="AV43" s="645"/>
      <c r="AW43" s="692"/>
      <c r="AX43" s="692"/>
    </row>
    <row r="44" spans="2:50" s="691" customFormat="1" ht="25.5" customHeight="1" thickBot="1" x14ac:dyDescent="0.3">
      <c r="B44" s="892"/>
      <c r="C44" s="893"/>
      <c r="D44" s="893"/>
      <c r="E44" s="893"/>
      <c r="F44" s="893"/>
      <c r="G44" s="892"/>
      <c r="H44" s="893"/>
      <c r="I44" s="893"/>
      <c r="J44" s="893"/>
      <c r="K44" s="893"/>
      <c r="L44" s="895"/>
      <c r="M44" s="693" t="s">
        <v>40</v>
      </c>
      <c r="N44" s="694" t="s">
        <v>41</v>
      </c>
      <c r="O44" s="695"/>
      <c r="P44" s="696"/>
      <c r="Q44" s="696"/>
      <c r="R44" s="696"/>
      <c r="S44" s="696"/>
      <c r="T44" s="696"/>
      <c r="U44" s="696"/>
      <c r="V44" s="696"/>
      <c r="W44" s="696"/>
      <c r="X44" s="696"/>
      <c r="Y44" s="696"/>
      <c r="Z44" s="696"/>
      <c r="AA44" s="696"/>
      <c r="AB44" s="696"/>
      <c r="AC44" s="696"/>
      <c r="AD44" s="696"/>
      <c r="AE44" s="696"/>
      <c r="AF44" s="696"/>
      <c r="AG44" s="696"/>
      <c r="AH44" s="696"/>
      <c r="AI44" s="696"/>
      <c r="AJ44" s="696"/>
      <c r="AK44" s="696"/>
      <c r="AL44" s="697"/>
      <c r="AM44" s="697"/>
      <c r="AN44" s="697"/>
      <c r="AO44" s="698"/>
      <c r="AP44" s="690"/>
      <c r="AQ44" s="690"/>
      <c r="AR44" s="690"/>
      <c r="AS44" s="690"/>
      <c r="AT44" s="690"/>
      <c r="AV44" s="645"/>
      <c r="AW44" s="692"/>
      <c r="AX44" s="692"/>
    </row>
    <row r="45" spans="2:50" s="523" customFormat="1" ht="23.25" customHeight="1" x14ac:dyDescent="0.25">
      <c r="B45" s="873" t="s">
        <v>108</v>
      </c>
      <c r="C45" s="874"/>
      <c r="D45" s="874"/>
      <c r="E45" s="874"/>
      <c r="F45" s="875"/>
      <c r="G45" s="169"/>
      <c r="H45" s="170"/>
      <c r="I45" s="170"/>
      <c r="J45" s="170"/>
      <c r="K45" s="170"/>
      <c r="L45" s="170"/>
      <c r="M45" s="173"/>
      <c r="N45" s="412"/>
      <c r="O45" s="70"/>
      <c r="P45" s="72">
        <f>O45*30</f>
        <v>0</v>
      </c>
      <c r="Q45" s="68">
        <f>R45+T45+V45</f>
        <v>0</v>
      </c>
      <c r="R45" s="71"/>
      <c r="S45" s="71"/>
      <c r="T45" s="71"/>
      <c r="U45" s="71"/>
      <c r="V45" s="71"/>
      <c r="W45" s="71"/>
      <c r="X45" s="72"/>
      <c r="Y45" s="171">
        <f>P45-Q45</f>
        <v>0</v>
      </c>
      <c r="Z45" s="77"/>
      <c r="AA45" s="75"/>
      <c r="AB45" s="75"/>
      <c r="AC45" s="75"/>
      <c r="AD45" s="75"/>
      <c r="AE45" s="75"/>
      <c r="AF45" s="75"/>
      <c r="AG45" s="146"/>
      <c r="AH45" s="74"/>
      <c r="AI45" s="75"/>
      <c r="AJ45" s="75"/>
      <c r="AK45" s="76"/>
      <c r="AL45" s="78">
        <f>SUM(AM45:AO45)</f>
        <v>0</v>
      </c>
      <c r="AM45" s="79"/>
      <c r="AN45" s="79"/>
      <c r="AO45" s="80"/>
    </row>
    <row r="46" spans="2:50" s="523" customFormat="1" ht="52.5" customHeight="1" x14ac:dyDescent="0.25">
      <c r="B46" s="172">
        <v>13</v>
      </c>
      <c r="C46" s="854" t="s">
        <v>182</v>
      </c>
      <c r="D46" s="855"/>
      <c r="E46" s="855"/>
      <c r="F46" s="856"/>
      <c r="G46" s="876" t="s">
        <v>48</v>
      </c>
      <c r="H46" s="877"/>
      <c r="I46" s="877"/>
      <c r="J46" s="877"/>
      <c r="K46" s="877"/>
      <c r="L46" s="877"/>
      <c r="M46" s="173"/>
      <c r="N46" s="412"/>
      <c r="O46" s="96">
        <v>6</v>
      </c>
      <c r="P46" s="98">
        <f t="shared" ref="P46:P64" si="18">O46*30</f>
        <v>180</v>
      </c>
      <c r="Q46" s="526">
        <f t="shared" ref="Q46:Q64" si="19">R46+T46+V46</f>
        <v>72</v>
      </c>
      <c r="R46" s="97">
        <v>45</v>
      </c>
      <c r="S46" s="97"/>
      <c r="T46" s="97">
        <v>18</v>
      </c>
      <c r="U46" s="97"/>
      <c r="V46" s="97">
        <v>9</v>
      </c>
      <c r="W46" s="97"/>
      <c r="X46" s="98"/>
      <c r="Y46" s="175">
        <f t="shared" ref="Y46:Y64" si="20">P46-Q46</f>
        <v>108</v>
      </c>
      <c r="Z46" s="103">
        <v>2</v>
      </c>
      <c r="AA46" s="101"/>
      <c r="AB46" s="101">
        <v>2</v>
      </c>
      <c r="AC46" s="101"/>
      <c r="AD46" s="101"/>
      <c r="AE46" s="101"/>
      <c r="AF46" s="101"/>
      <c r="AG46" s="176"/>
      <c r="AH46" s="100"/>
      <c r="AI46" s="101"/>
      <c r="AJ46" s="101"/>
      <c r="AK46" s="102"/>
      <c r="AL46" s="177">
        <f t="shared" ref="AL46:AL64" si="21">SUM(AM46:AO46)</f>
        <v>4</v>
      </c>
      <c r="AM46" s="530">
        <f>R46/18</f>
        <v>2.5</v>
      </c>
      <c r="AN46" s="530">
        <f>T46/18</f>
        <v>1</v>
      </c>
      <c r="AO46" s="531">
        <f>V46/18</f>
        <v>0.5</v>
      </c>
    </row>
    <row r="47" spans="2:50" s="523" customFormat="1" ht="45.95" customHeight="1" x14ac:dyDescent="0.25">
      <c r="B47" s="172">
        <v>14</v>
      </c>
      <c r="C47" s="854" t="s">
        <v>183</v>
      </c>
      <c r="D47" s="855"/>
      <c r="E47" s="855"/>
      <c r="F47" s="856"/>
      <c r="G47" s="876" t="s">
        <v>48</v>
      </c>
      <c r="H47" s="877"/>
      <c r="I47" s="877"/>
      <c r="J47" s="877"/>
      <c r="K47" s="877"/>
      <c r="L47" s="877"/>
      <c r="M47" s="173"/>
      <c r="N47" s="412"/>
      <c r="O47" s="96">
        <v>6</v>
      </c>
      <c r="P47" s="98">
        <f t="shared" si="18"/>
        <v>180</v>
      </c>
      <c r="Q47" s="526">
        <f t="shared" si="19"/>
        <v>72</v>
      </c>
      <c r="R47" s="97">
        <v>45</v>
      </c>
      <c r="S47" s="97"/>
      <c r="T47" s="97">
        <v>18</v>
      </c>
      <c r="U47" s="97"/>
      <c r="V47" s="97">
        <v>9</v>
      </c>
      <c r="W47" s="97"/>
      <c r="X47" s="98"/>
      <c r="Y47" s="175">
        <f t="shared" si="20"/>
        <v>108</v>
      </c>
      <c r="Z47" s="103">
        <v>2</v>
      </c>
      <c r="AA47" s="101"/>
      <c r="AB47" s="101">
        <v>2</v>
      </c>
      <c r="AC47" s="101"/>
      <c r="AD47" s="101"/>
      <c r="AE47" s="101"/>
      <c r="AF47" s="101"/>
      <c r="AG47" s="176"/>
      <c r="AH47" s="100"/>
      <c r="AI47" s="101"/>
      <c r="AJ47" s="101"/>
      <c r="AK47" s="102"/>
      <c r="AL47" s="177">
        <f t="shared" si="21"/>
        <v>4</v>
      </c>
      <c r="AM47" s="530">
        <f t="shared" ref="AM47:AM64" si="22">R47/18</f>
        <v>2.5</v>
      </c>
      <c r="AN47" s="530">
        <f t="shared" ref="AN47:AN64" si="23">T47/18</f>
        <v>1</v>
      </c>
      <c r="AO47" s="531">
        <f t="shared" ref="AO47:AO64" si="24">V47/18</f>
        <v>0.5</v>
      </c>
    </row>
    <row r="48" spans="2:50" s="523" customFormat="1" ht="39.950000000000003" customHeight="1" x14ac:dyDescent="0.25">
      <c r="B48" s="172">
        <v>15</v>
      </c>
      <c r="C48" s="854" t="s">
        <v>184</v>
      </c>
      <c r="D48" s="855"/>
      <c r="E48" s="855"/>
      <c r="F48" s="856"/>
      <c r="G48" s="876" t="s">
        <v>48</v>
      </c>
      <c r="H48" s="877"/>
      <c r="I48" s="877"/>
      <c r="J48" s="877"/>
      <c r="K48" s="877"/>
      <c r="L48" s="877"/>
      <c r="M48" s="173"/>
      <c r="N48" s="412"/>
      <c r="O48" s="96">
        <v>6</v>
      </c>
      <c r="P48" s="98">
        <f t="shared" si="18"/>
        <v>180</v>
      </c>
      <c r="Q48" s="526">
        <f t="shared" si="19"/>
        <v>72</v>
      </c>
      <c r="R48" s="97">
        <v>45</v>
      </c>
      <c r="S48" s="97"/>
      <c r="T48" s="97">
        <v>18</v>
      </c>
      <c r="U48" s="97"/>
      <c r="V48" s="97">
        <v>9</v>
      </c>
      <c r="W48" s="97"/>
      <c r="X48" s="98"/>
      <c r="Y48" s="175">
        <f t="shared" si="20"/>
        <v>108</v>
      </c>
      <c r="Z48" s="103">
        <v>2</v>
      </c>
      <c r="AA48" s="101"/>
      <c r="AB48" s="101">
        <v>2</v>
      </c>
      <c r="AC48" s="101"/>
      <c r="AD48" s="101"/>
      <c r="AE48" s="101"/>
      <c r="AF48" s="101"/>
      <c r="AG48" s="176"/>
      <c r="AH48" s="100"/>
      <c r="AI48" s="101"/>
      <c r="AJ48" s="101"/>
      <c r="AK48" s="102"/>
      <c r="AL48" s="177">
        <f t="shared" si="21"/>
        <v>4</v>
      </c>
      <c r="AM48" s="530">
        <f t="shared" si="22"/>
        <v>2.5</v>
      </c>
      <c r="AN48" s="530">
        <f t="shared" si="23"/>
        <v>1</v>
      </c>
      <c r="AO48" s="531">
        <f t="shared" si="24"/>
        <v>0.5</v>
      </c>
    </row>
    <row r="49" spans="2:41" s="523" customFormat="1" ht="23.25" customHeight="1" x14ac:dyDescent="0.25">
      <c r="B49" s="899" t="s">
        <v>55</v>
      </c>
      <c r="C49" s="900"/>
      <c r="D49" s="900"/>
      <c r="E49" s="900"/>
      <c r="F49" s="901"/>
      <c r="G49" s="902"/>
      <c r="H49" s="825"/>
      <c r="I49" s="825"/>
      <c r="J49" s="825"/>
      <c r="K49" s="825"/>
      <c r="L49" s="825"/>
      <c r="M49" s="825"/>
      <c r="N49" s="903"/>
      <c r="O49" s="96"/>
      <c r="P49" s="98">
        <f t="shared" si="18"/>
        <v>0</v>
      </c>
      <c r="Q49" s="526">
        <f t="shared" si="19"/>
        <v>0</v>
      </c>
      <c r="R49" s="97"/>
      <c r="S49" s="97"/>
      <c r="T49" s="97"/>
      <c r="U49" s="97"/>
      <c r="V49" s="97"/>
      <c r="W49" s="97"/>
      <c r="X49" s="98"/>
      <c r="Y49" s="175">
        <f t="shared" si="20"/>
        <v>0</v>
      </c>
      <c r="Z49" s="103"/>
      <c r="AA49" s="101"/>
      <c r="AB49" s="101"/>
      <c r="AC49" s="101"/>
      <c r="AD49" s="101"/>
      <c r="AE49" s="101"/>
      <c r="AF49" s="101"/>
      <c r="AG49" s="176"/>
      <c r="AH49" s="100"/>
      <c r="AI49" s="101"/>
      <c r="AJ49" s="101"/>
      <c r="AK49" s="102"/>
      <c r="AL49" s="177">
        <f t="shared" si="21"/>
        <v>0</v>
      </c>
      <c r="AM49" s="530">
        <f t="shared" si="22"/>
        <v>0</v>
      </c>
      <c r="AN49" s="530">
        <f t="shared" si="23"/>
        <v>0</v>
      </c>
      <c r="AO49" s="531">
        <f t="shared" si="24"/>
        <v>0</v>
      </c>
    </row>
    <row r="50" spans="2:41" s="523" customFormat="1" ht="57.75" customHeight="1" x14ac:dyDescent="0.25">
      <c r="B50" s="172">
        <v>16</v>
      </c>
      <c r="C50" s="854" t="s">
        <v>185</v>
      </c>
      <c r="D50" s="855"/>
      <c r="E50" s="855"/>
      <c r="F50" s="856"/>
      <c r="G50" s="876" t="s">
        <v>48</v>
      </c>
      <c r="H50" s="877"/>
      <c r="I50" s="877"/>
      <c r="J50" s="877"/>
      <c r="K50" s="877"/>
      <c r="L50" s="898"/>
      <c r="M50" s="173"/>
      <c r="N50" s="174"/>
      <c r="O50" s="96">
        <v>6</v>
      </c>
      <c r="P50" s="98">
        <f t="shared" si="18"/>
        <v>180</v>
      </c>
      <c r="Q50" s="526">
        <f t="shared" si="19"/>
        <v>72</v>
      </c>
      <c r="R50" s="97">
        <v>54</v>
      </c>
      <c r="S50" s="97"/>
      <c r="T50" s="97">
        <v>18</v>
      </c>
      <c r="U50" s="97"/>
      <c r="V50" s="97"/>
      <c r="W50" s="97"/>
      <c r="X50" s="98"/>
      <c r="Y50" s="175">
        <f t="shared" si="20"/>
        <v>108</v>
      </c>
      <c r="Z50" s="103">
        <v>2</v>
      </c>
      <c r="AA50" s="101"/>
      <c r="AB50" s="101">
        <v>2</v>
      </c>
      <c r="AC50" s="101"/>
      <c r="AD50" s="101"/>
      <c r="AE50" s="101"/>
      <c r="AF50" s="101"/>
      <c r="AG50" s="176"/>
      <c r="AH50" s="100"/>
      <c r="AI50" s="101"/>
      <c r="AJ50" s="101"/>
      <c r="AK50" s="102"/>
      <c r="AL50" s="177">
        <f t="shared" si="21"/>
        <v>4</v>
      </c>
      <c r="AM50" s="530">
        <f t="shared" si="22"/>
        <v>3</v>
      </c>
      <c r="AN50" s="530">
        <f t="shared" si="23"/>
        <v>1</v>
      </c>
      <c r="AO50" s="531">
        <f t="shared" si="24"/>
        <v>0</v>
      </c>
    </row>
    <row r="51" spans="2:41" s="523" customFormat="1" ht="34.5" customHeight="1" x14ac:dyDescent="0.25">
      <c r="B51" s="172">
        <v>17</v>
      </c>
      <c r="C51" s="854" t="s">
        <v>186</v>
      </c>
      <c r="D51" s="855"/>
      <c r="E51" s="855"/>
      <c r="F51" s="856"/>
      <c r="G51" s="876" t="s">
        <v>48</v>
      </c>
      <c r="H51" s="877"/>
      <c r="I51" s="877"/>
      <c r="J51" s="877"/>
      <c r="K51" s="877"/>
      <c r="L51" s="898"/>
      <c r="M51" s="173"/>
      <c r="N51" s="174"/>
      <c r="O51" s="96">
        <v>6</v>
      </c>
      <c r="P51" s="98">
        <f t="shared" si="18"/>
        <v>180</v>
      </c>
      <c r="Q51" s="526">
        <f t="shared" si="19"/>
        <v>72</v>
      </c>
      <c r="R51" s="97">
        <v>54</v>
      </c>
      <c r="S51" s="97"/>
      <c r="T51" s="97">
        <v>18</v>
      </c>
      <c r="U51" s="97"/>
      <c r="V51" s="97"/>
      <c r="W51" s="97"/>
      <c r="X51" s="98"/>
      <c r="Y51" s="175">
        <f t="shared" si="20"/>
        <v>108</v>
      </c>
      <c r="Z51" s="103">
        <v>2</v>
      </c>
      <c r="AA51" s="101"/>
      <c r="AB51" s="101">
        <v>2</v>
      </c>
      <c r="AC51" s="101"/>
      <c r="AD51" s="101"/>
      <c r="AE51" s="101"/>
      <c r="AF51" s="101"/>
      <c r="AG51" s="176"/>
      <c r="AH51" s="100"/>
      <c r="AI51" s="101"/>
      <c r="AJ51" s="101"/>
      <c r="AK51" s="102"/>
      <c r="AL51" s="177">
        <f t="shared" si="21"/>
        <v>4</v>
      </c>
      <c r="AM51" s="530">
        <f t="shared" si="22"/>
        <v>3</v>
      </c>
      <c r="AN51" s="530">
        <f t="shared" si="23"/>
        <v>1</v>
      </c>
      <c r="AO51" s="531">
        <f t="shared" si="24"/>
        <v>0</v>
      </c>
    </row>
    <row r="52" spans="2:41" s="523" customFormat="1" ht="39.950000000000003" customHeight="1" x14ac:dyDescent="0.25">
      <c r="B52" s="172">
        <v>18</v>
      </c>
      <c r="C52" s="854" t="s">
        <v>187</v>
      </c>
      <c r="D52" s="855"/>
      <c r="E52" s="855"/>
      <c r="F52" s="856"/>
      <c r="G52" s="876" t="s">
        <v>48</v>
      </c>
      <c r="H52" s="877"/>
      <c r="I52" s="877"/>
      <c r="J52" s="877"/>
      <c r="K52" s="877"/>
      <c r="L52" s="898"/>
      <c r="M52" s="173"/>
      <c r="N52" s="174"/>
      <c r="O52" s="96">
        <v>6</v>
      </c>
      <c r="P52" s="98">
        <f t="shared" si="18"/>
        <v>180</v>
      </c>
      <c r="Q52" s="526">
        <f t="shared" si="19"/>
        <v>72</v>
      </c>
      <c r="R52" s="97">
        <v>54</v>
      </c>
      <c r="S52" s="97"/>
      <c r="T52" s="97">
        <v>18</v>
      </c>
      <c r="U52" s="97"/>
      <c r="V52" s="97"/>
      <c r="W52" s="97"/>
      <c r="X52" s="98"/>
      <c r="Y52" s="175">
        <f t="shared" si="20"/>
        <v>108</v>
      </c>
      <c r="Z52" s="103">
        <v>2</v>
      </c>
      <c r="AA52" s="101"/>
      <c r="AB52" s="101">
        <v>2</v>
      </c>
      <c r="AC52" s="101"/>
      <c r="AD52" s="101"/>
      <c r="AE52" s="101"/>
      <c r="AF52" s="101"/>
      <c r="AG52" s="176"/>
      <c r="AH52" s="100"/>
      <c r="AI52" s="101"/>
      <c r="AJ52" s="101"/>
      <c r="AK52" s="102"/>
      <c r="AL52" s="177">
        <f t="shared" si="21"/>
        <v>4</v>
      </c>
      <c r="AM52" s="530">
        <f t="shared" si="22"/>
        <v>3</v>
      </c>
      <c r="AN52" s="530">
        <f t="shared" si="23"/>
        <v>1</v>
      </c>
      <c r="AO52" s="531">
        <f t="shared" si="24"/>
        <v>0</v>
      </c>
    </row>
    <row r="53" spans="2:41" s="523" customFormat="1" ht="23.25" customHeight="1" x14ac:dyDescent="0.25">
      <c r="B53" s="899" t="s">
        <v>56</v>
      </c>
      <c r="C53" s="900"/>
      <c r="D53" s="900"/>
      <c r="E53" s="900"/>
      <c r="F53" s="901"/>
      <c r="G53" s="902"/>
      <c r="H53" s="825"/>
      <c r="I53" s="825"/>
      <c r="J53" s="825"/>
      <c r="K53" s="825"/>
      <c r="L53" s="825"/>
      <c r="M53" s="825"/>
      <c r="N53" s="903"/>
      <c r="O53" s="96"/>
      <c r="P53" s="98">
        <f t="shared" si="18"/>
        <v>0</v>
      </c>
      <c r="Q53" s="526">
        <f t="shared" si="19"/>
        <v>0</v>
      </c>
      <c r="R53" s="97"/>
      <c r="S53" s="97"/>
      <c r="T53" s="97"/>
      <c r="U53" s="97"/>
      <c r="V53" s="97"/>
      <c r="W53" s="97"/>
      <c r="X53" s="98"/>
      <c r="Y53" s="175">
        <f t="shared" si="20"/>
        <v>0</v>
      </c>
      <c r="Z53" s="103"/>
      <c r="AA53" s="101"/>
      <c r="AB53" s="101"/>
      <c r="AC53" s="101"/>
      <c r="AD53" s="101"/>
      <c r="AE53" s="101"/>
      <c r="AF53" s="101"/>
      <c r="AG53" s="176"/>
      <c r="AH53" s="100"/>
      <c r="AI53" s="101"/>
      <c r="AJ53" s="101"/>
      <c r="AK53" s="102"/>
      <c r="AL53" s="177">
        <f t="shared" si="21"/>
        <v>0</v>
      </c>
      <c r="AM53" s="530">
        <f t="shared" si="22"/>
        <v>0</v>
      </c>
      <c r="AN53" s="530">
        <f t="shared" si="23"/>
        <v>0</v>
      </c>
      <c r="AO53" s="531">
        <f t="shared" si="24"/>
        <v>0</v>
      </c>
    </row>
    <row r="54" spans="2:41" s="523" customFormat="1" ht="42.75" customHeight="1" x14ac:dyDescent="0.25">
      <c r="B54" s="172">
        <v>19</v>
      </c>
      <c r="C54" s="854" t="s">
        <v>188</v>
      </c>
      <c r="D54" s="855"/>
      <c r="E54" s="855"/>
      <c r="F54" s="856"/>
      <c r="G54" s="876" t="s">
        <v>48</v>
      </c>
      <c r="H54" s="877"/>
      <c r="I54" s="877"/>
      <c r="J54" s="877"/>
      <c r="K54" s="877"/>
      <c r="L54" s="898"/>
      <c r="M54" s="173"/>
      <c r="N54" s="174"/>
      <c r="O54" s="96">
        <v>6</v>
      </c>
      <c r="P54" s="98">
        <f t="shared" si="18"/>
        <v>180</v>
      </c>
      <c r="Q54" s="526">
        <f t="shared" si="19"/>
        <v>54</v>
      </c>
      <c r="R54" s="97">
        <v>36</v>
      </c>
      <c r="S54" s="97"/>
      <c r="T54" s="97">
        <v>9</v>
      </c>
      <c r="U54" s="97"/>
      <c r="V54" s="97">
        <v>9</v>
      </c>
      <c r="W54" s="97"/>
      <c r="X54" s="98"/>
      <c r="Y54" s="175">
        <f t="shared" si="20"/>
        <v>126</v>
      </c>
      <c r="Z54" s="103">
        <v>2</v>
      </c>
      <c r="AA54" s="101"/>
      <c r="AB54" s="101">
        <v>2</v>
      </c>
      <c r="AC54" s="101"/>
      <c r="AD54" s="101"/>
      <c r="AE54" s="101"/>
      <c r="AF54" s="101"/>
      <c r="AG54" s="176"/>
      <c r="AH54" s="100"/>
      <c r="AI54" s="101"/>
      <c r="AJ54" s="101"/>
      <c r="AK54" s="102"/>
      <c r="AL54" s="177">
        <f t="shared" si="21"/>
        <v>3</v>
      </c>
      <c r="AM54" s="530">
        <f t="shared" si="22"/>
        <v>2</v>
      </c>
      <c r="AN54" s="530">
        <f t="shared" si="23"/>
        <v>0.5</v>
      </c>
      <c r="AO54" s="531">
        <f t="shared" si="24"/>
        <v>0.5</v>
      </c>
    </row>
    <row r="55" spans="2:41" s="523" customFormat="1" ht="44.25" customHeight="1" x14ac:dyDescent="0.25">
      <c r="B55" s="172">
        <v>20</v>
      </c>
      <c r="C55" s="854" t="s">
        <v>189</v>
      </c>
      <c r="D55" s="855"/>
      <c r="E55" s="855"/>
      <c r="F55" s="856"/>
      <c r="G55" s="876" t="s">
        <v>48</v>
      </c>
      <c r="H55" s="877"/>
      <c r="I55" s="877"/>
      <c r="J55" s="877"/>
      <c r="K55" s="877"/>
      <c r="L55" s="898"/>
      <c r="M55" s="173"/>
      <c r="N55" s="174"/>
      <c r="O55" s="96">
        <v>6</v>
      </c>
      <c r="P55" s="98">
        <f t="shared" si="18"/>
        <v>180</v>
      </c>
      <c r="Q55" s="526">
        <f t="shared" si="19"/>
        <v>54</v>
      </c>
      <c r="R55" s="97">
        <v>36</v>
      </c>
      <c r="S55" s="97"/>
      <c r="T55" s="97">
        <v>9</v>
      </c>
      <c r="U55" s="97"/>
      <c r="V55" s="97">
        <v>9</v>
      </c>
      <c r="W55" s="97"/>
      <c r="X55" s="98"/>
      <c r="Y55" s="175">
        <f t="shared" si="20"/>
        <v>126</v>
      </c>
      <c r="Z55" s="103">
        <v>2</v>
      </c>
      <c r="AA55" s="101"/>
      <c r="AB55" s="101">
        <v>2</v>
      </c>
      <c r="AC55" s="101"/>
      <c r="AD55" s="101"/>
      <c r="AE55" s="101"/>
      <c r="AF55" s="101"/>
      <c r="AG55" s="176"/>
      <c r="AH55" s="100"/>
      <c r="AI55" s="101"/>
      <c r="AJ55" s="101"/>
      <c r="AK55" s="102"/>
      <c r="AL55" s="177">
        <f t="shared" si="21"/>
        <v>3</v>
      </c>
      <c r="AM55" s="530">
        <f t="shared" si="22"/>
        <v>2</v>
      </c>
      <c r="AN55" s="530">
        <f t="shared" si="23"/>
        <v>0.5</v>
      </c>
      <c r="AO55" s="531">
        <f t="shared" si="24"/>
        <v>0.5</v>
      </c>
    </row>
    <row r="56" spans="2:41" s="523" customFormat="1" ht="39.950000000000003" customHeight="1" x14ac:dyDescent="0.25">
      <c r="B56" s="172">
        <v>21</v>
      </c>
      <c r="C56" s="854" t="s">
        <v>190</v>
      </c>
      <c r="D56" s="855"/>
      <c r="E56" s="855"/>
      <c r="F56" s="856"/>
      <c r="G56" s="876" t="s">
        <v>48</v>
      </c>
      <c r="H56" s="877"/>
      <c r="I56" s="877"/>
      <c r="J56" s="877"/>
      <c r="K56" s="877"/>
      <c r="L56" s="898"/>
      <c r="M56" s="173"/>
      <c r="N56" s="174"/>
      <c r="O56" s="96">
        <v>6</v>
      </c>
      <c r="P56" s="98">
        <f t="shared" si="18"/>
        <v>180</v>
      </c>
      <c r="Q56" s="526">
        <f t="shared" si="19"/>
        <v>54</v>
      </c>
      <c r="R56" s="97">
        <v>36</v>
      </c>
      <c r="S56" s="97"/>
      <c r="T56" s="97">
        <v>9</v>
      </c>
      <c r="U56" s="97"/>
      <c r="V56" s="97">
        <v>9</v>
      </c>
      <c r="W56" s="97"/>
      <c r="X56" s="98"/>
      <c r="Y56" s="175">
        <f t="shared" si="20"/>
        <v>126</v>
      </c>
      <c r="Z56" s="103">
        <v>2</v>
      </c>
      <c r="AA56" s="101"/>
      <c r="AB56" s="101">
        <v>2</v>
      </c>
      <c r="AC56" s="101"/>
      <c r="AD56" s="101"/>
      <c r="AE56" s="101"/>
      <c r="AF56" s="101"/>
      <c r="AG56" s="176"/>
      <c r="AH56" s="100"/>
      <c r="AI56" s="101"/>
      <c r="AJ56" s="101"/>
      <c r="AK56" s="102"/>
      <c r="AL56" s="177">
        <f t="shared" si="21"/>
        <v>3</v>
      </c>
      <c r="AM56" s="530">
        <f t="shared" si="22"/>
        <v>2</v>
      </c>
      <c r="AN56" s="530">
        <f t="shared" si="23"/>
        <v>0.5</v>
      </c>
      <c r="AO56" s="531">
        <f t="shared" si="24"/>
        <v>0.5</v>
      </c>
    </row>
    <row r="57" spans="2:41" s="523" customFormat="1" ht="23.25" customHeight="1" x14ac:dyDescent="0.25">
      <c r="B57" s="899" t="s">
        <v>57</v>
      </c>
      <c r="C57" s="900"/>
      <c r="D57" s="900"/>
      <c r="E57" s="900"/>
      <c r="F57" s="901"/>
      <c r="G57" s="902"/>
      <c r="H57" s="825"/>
      <c r="I57" s="825"/>
      <c r="J57" s="825"/>
      <c r="K57" s="825"/>
      <c r="L57" s="825"/>
      <c r="M57" s="825"/>
      <c r="N57" s="903"/>
      <c r="O57" s="96"/>
      <c r="P57" s="98">
        <f t="shared" si="18"/>
        <v>0</v>
      </c>
      <c r="Q57" s="526">
        <f t="shared" si="19"/>
        <v>0</v>
      </c>
      <c r="R57" s="97"/>
      <c r="S57" s="97"/>
      <c r="T57" s="97"/>
      <c r="U57" s="97"/>
      <c r="V57" s="97"/>
      <c r="W57" s="97"/>
      <c r="X57" s="98"/>
      <c r="Y57" s="175">
        <f t="shared" si="20"/>
        <v>0</v>
      </c>
      <c r="Z57" s="103"/>
      <c r="AA57" s="101"/>
      <c r="AB57" s="101"/>
      <c r="AC57" s="101"/>
      <c r="AD57" s="101"/>
      <c r="AE57" s="101"/>
      <c r="AF57" s="101"/>
      <c r="AG57" s="176"/>
      <c r="AH57" s="100"/>
      <c r="AI57" s="101"/>
      <c r="AJ57" s="101"/>
      <c r="AK57" s="102"/>
      <c r="AL57" s="177">
        <f t="shared" si="21"/>
        <v>0</v>
      </c>
      <c r="AM57" s="530">
        <f t="shared" si="22"/>
        <v>0</v>
      </c>
      <c r="AN57" s="530">
        <f t="shared" si="23"/>
        <v>0</v>
      </c>
      <c r="AO57" s="531">
        <f t="shared" si="24"/>
        <v>0</v>
      </c>
    </row>
    <row r="58" spans="2:41" s="523" customFormat="1" ht="54" customHeight="1" x14ac:dyDescent="0.25">
      <c r="B58" s="172">
        <v>22</v>
      </c>
      <c r="C58" s="854" t="s">
        <v>191</v>
      </c>
      <c r="D58" s="855"/>
      <c r="E58" s="855"/>
      <c r="F58" s="856"/>
      <c r="G58" s="876" t="s">
        <v>48</v>
      </c>
      <c r="H58" s="877"/>
      <c r="I58" s="877"/>
      <c r="J58" s="877"/>
      <c r="K58" s="877"/>
      <c r="L58" s="898"/>
      <c r="M58" s="173"/>
      <c r="N58" s="412"/>
      <c r="O58" s="96">
        <v>4</v>
      </c>
      <c r="P58" s="98">
        <f t="shared" si="18"/>
        <v>120</v>
      </c>
      <c r="Q58" s="526">
        <f t="shared" si="19"/>
        <v>72</v>
      </c>
      <c r="R58" s="97">
        <v>36</v>
      </c>
      <c r="S58" s="97"/>
      <c r="T58" s="97">
        <v>18</v>
      </c>
      <c r="U58" s="97"/>
      <c r="V58" s="97">
        <v>18</v>
      </c>
      <c r="W58" s="97"/>
      <c r="X58" s="98"/>
      <c r="Y58" s="175">
        <f t="shared" si="20"/>
        <v>48</v>
      </c>
      <c r="Z58" s="103"/>
      <c r="AA58" s="101">
        <v>2</v>
      </c>
      <c r="AB58" s="101">
        <v>2</v>
      </c>
      <c r="AC58" s="101"/>
      <c r="AD58" s="101"/>
      <c r="AE58" s="101"/>
      <c r="AF58" s="101"/>
      <c r="AG58" s="176"/>
      <c r="AH58" s="100"/>
      <c r="AI58" s="101"/>
      <c r="AJ58" s="101"/>
      <c r="AK58" s="102"/>
      <c r="AL58" s="177">
        <f t="shared" si="21"/>
        <v>4</v>
      </c>
      <c r="AM58" s="530">
        <f t="shared" si="22"/>
        <v>2</v>
      </c>
      <c r="AN58" s="530">
        <f t="shared" si="23"/>
        <v>1</v>
      </c>
      <c r="AO58" s="531">
        <f t="shared" si="24"/>
        <v>1</v>
      </c>
    </row>
    <row r="59" spans="2:41" s="523" customFormat="1" ht="39.950000000000003" customHeight="1" x14ac:dyDescent="0.25">
      <c r="B59" s="172">
        <v>23</v>
      </c>
      <c r="C59" s="854" t="s">
        <v>192</v>
      </c>
      <c r="D59" s="855"/>
      <c r="E59" s="855"/>
      <c r="F59" s="856"/>
      <c r="G59" s="876" t="s">
        <v>48</v>
      </c>
      <c r="H59" s="877"/>
      <c r="I59" s="877"/>
      <c r="J59" s="877"/>
      <c r="K59" s="877"/>
      <c r="L59" s="898"/>
      <c r="M59" s="173"/>
      <c r="N59" s="412"/>
      <c r="O59" s="96">
        <v>4</v>
      </c>
      <c r="P59" s="98">
        <f t="shared" si="18"/>
        <v>120</v>
      </c>
      <c r="Q59" s="526">
        <f t="shared" si="19"/>
        <v>72</v>
      </c>
      <c r="R59" s="97">
        <v>36</v>
      </c>
      <c r="S59" s="97"/>
      <c r="T59" s="97">
        <v>18</v>
      </c>
      <c r="U59" s="97"/>
      <c r="V59" s="97">
        <v>18</v>
      </c>
      <c r="W59" s="97"/>
      <c r="X59" s="98"/>
      <c r="Y59" s="175">
        <f t="shared" si="20"/>
        <v>48</v>
      </c>
      <c r="Z59" s="103"/>
      <c r="AA59" s="101">
        <v>2</v>
      </c>
      <c r="AB59" s="101">
        <v>2</v>
      </c>
      <c r="AC59" s="101"/>
      <c r="AD59" s="101"/>
      <c r="AE59" s="101"/>
      <c r="AF59" s="101"/>
      <c r="AG59" s="176"/>
      <c r="AH59" s="100"/>
      <c r="AI59" s="101"/>
      <c r="AJ59" s="101"/>
      <c r="AK59" s="102"/>
      <c r="AL59" s="177">
        <f t="shared" si="21"/>
        <v>4</v>
      </c>
      <c r="AM59" s="530">
        <f t="shared" si="22"/>
        <v>2</v>
      </c>
      <c r="AN59" s="530">
        <f t="shared" si="23"/>
        <v>1</v>
      </c>
      <c r="AO59" s="531">
        <f t="shared" si="24"/>
        <v>1</v>
      </c>
    </row>
    <row r="60" spans="2:41" s="523" customFormat="1" ht="39.950000000000003" customHeight="1" x14ac:dyDescent="0.25">
      <c r="B60" s="172">
        <v>24</v>
      </c>
      <c r="C60" s="854" t="s">
        <v>193</v>
      </c>
      <c r="D60" s="855"/>
      <c r="E60" s="855"/>
      <c r="F60" s="856"/>
      <c r="G60" s="876" t="s">
        <v>48</v>
      </c>
      <c r="H60" s="877"/>
      <c r="I60" s="877"/>
      <c r="J60" s="877"/>
      <c r="K60" s="877"/>
      <c r="L60" s="898"/>
      <c r="M60" s="173"/>
      <c r="N60" s="412"/>
      <c r="O60" s="96">
        <v>4</v>
      </c>
      <c r="P60" s="98">
        <f t="shared" si="18"/>
        <v>120</v>
      </c>
      <c r="Q60" s="526">
        <f t="shared" si="19"/>
        <v>72</v>
      </c>
      <c r="R60" s="97">
        <v>36</v>
      </c>
      <c r="S60" s="97"/>
      <c r="T60" s="97">
        <v>18</v>
      </c>
      <c r="U60" s="97"/>
      <c r="V60" s="97">
        <v>18</v>
      </c>
      <c r="W60" s="97"/>
      <c r="X60" s="98"/>
      <c r="Y60" s="175">
        <f t="shared" si="20"/>
        <v>48</v>
      </c>
      <c r="Z60" s="103"/>
      <c r="AA60" s="101">
        <v>2</v>
      </c>
      <c r="AB60" s="101">
        <v>2</v>
      </c>
      <c r="AC60" s="101"/>
      <c r="AD60" s="101"/>
      <c r="AE60" s="101"/>
      <c r="AF60" s="101"/>
      <c r="AG60" s="176"/>
      <c r="AH60" s="100"/>
      <c r="AI60" s="101"/>
      <c r="AJ60" s="101"/>
      <c r="AK60" s="102"/>
      <c r="AL60" s="177">
        <f t="shared" si="21"/>
        <v>4</v>
      </c>
      <c r="AM60" s="530">
        <f t="shared" si="22"/>
        <v>2</v>
      </c>
      <c r="AN60" s="530">
        <f t="shared" si="23"/>
        <v>1</v>
      </c>
      <c r="AO60" s="531">
        <f t="shared" si="24"/>
        <v>1</v>
      </c>
    </row>
    <row r="61" spans="2:41" s="523" customFormat="1" ht="23.25" customHeight="1" x14ac:dyDescent="0.25">
      <c r="B61" s="899" t="s">
        <v>58</v>
      </c>
      <c r="C61" s="900"/>
      <c r="D61" s="900"/>
      <c r="E61" s="900"/>
      <c r="F61" s="901"/>
      <c r="G61" s="902"/>
      <c r="H61" s="825"/>
      <c r="I61" s="825"/>
      <c r="J61" s="825"/>
      <c r="K61" s="825"/>
      <c r="L61" s="825"/>
      <c r="M61" s="825"/>
      <c r="N61" s="903"/>
      <c r="O61" s="96"/>
      <c r="P61" s="98">
        <f t="shared" si="18"/>
        <v>0</v>
      </c>
      <c r="Q61" s="526">
        <f t="shared" si="19"/>
        <v>0</v>
      </c>
      <c r="R61" s="97"/>
      <c r="S61" s="97"/>
      <c r="T61" s="97"/>
      <c r="U61" s="97"/>
      <c r="V61" s="97"/>
      <c r="W61" s="97"/>
      <c r="X61" s="98"/>
      <c r="Y61" s="175">
        <f t="shared" si="20"/>
        <v>0</v>
      </c>
      <c r="Z61" s="103"/>
      <c r="AA61" s="101"/>
      <c r="AB61" s="101"/>
      <c r="AC61" s="101"/>
      <c r="AD61" s="101"/>
      <c r="AE61" s="101"/>
      <c r="AF61" s="101"/>
      <c r="AG61" s="176"/>
      <c r="AH61" s="100"/>
      <c r="AI61" s="101"/>
      <c r="AJ61" s="101"/>
      <c r="AK61" s="102"/>
      <c r="AL61" s="177">
        <f t="shared" si="21"/>
        <v>0</v>
      </c>
      <c r="AM61" s="530">
        <f t="shared" si="22"/>
        <v>0</v>
      </c>
      <c r="AN61" s="530">
        <f t="shared" si="23"/>
        <v>0</v>
      </c>
      <c r="AO61" s="531">
        <f t="shared" si="24"/>
        <v>0</v>
      </c>
    </row>
    <row r="62" spans="2:41" s="523" customFormat="1" ht="53.1" customHeight="1" x14ac:dyDescent="0.25">
      <c r="B62" s="172">
        <v>25</v>
      </c>
      <c r="C62" s="854" t="s">
        <v>216</v>
      </c>
      <c r="D62" s="855"/>
      <c r="E62" s="855"/>
      <c r="F62" s="856"/>
      <c r="G62" s="876" t="s">
        <v>48</v>
      </c>
      <c r="H62" s="877"/>
      <c r="I62" s="877"/>
      <c r="J62" s="877"/>
      <c r="K62" s="877"/>
      <c r="L62" s="898"/>
      <c r="M62" s="173"/>
      <c r="N62" s="174"/>
      <c r="O62" s="96">
        <v>4</v>
      </c>
      <c r="P62" s="98">
        <f t="shared" si="18"/>
        <v>120</v>
      </c>
      <c r="Q62" s="526">
        <f t="shared" si="19"/>
        <v>54</v>
      </c>
      <c r="R62" s="97">
        <v>36</v>
      </c>
      <c r="S62" s="97"/>
      <c r="T62" s="97">
        <v>18</v>
      </c>
      <c r="U62" s="97"/>
      <c r="V62" s="97"/>
      <c r="W62" s="97"/>
      <c r="X62" s="98"/>
      <c r="Y62" s="175">
        <f t="shared" si="20"/>
        <v>66</v>
      </c>
      <c r="Z62" s="103"/>
      <c r="AA62" s="101">
        <v>2</v>
      </c>
      <c r="AB62" s="101">
        <v>2</v>
      </c>
      <c r="AC62" s="101"/>
      <c r="AD62" s="101"/>
      <c r="AE62" s="101"/>
      <c r="AF62" s="101"/>
      <c r="AG62" s="176"/>
      <c r="AH62" s="100"/>
      <c r="AI62" s="101"/>
      <c r="AJ62" s="101"/>
      <c r="AK62" s="102"/>
      <c r="AL62" s="177">
        <f t="shared" si="21"/>
        <v>3</v>
      </c>
      <c r="AM62" s="530">
        <f t="shared" si="22"/>
        <v>2</v>
      </c>
      <c r="AN62" s="530">
        <f t="shared" si="23"/>
        <v>1</v>
      </c>
      <c r="AO62" s="531">
        <f t="shared" si="24"/>
        <v>0</v>
      </c>
    </row>
    <row r="63" spans="2:41" s="523" customFormat="1" ht="42.75" customHeight="1" x14ac:dyDescent="0.25">
      <c r="B63" s="172">
        <v>26</v>
      </c>
      <c r="C63" s="854" t="s">
        <v>217</v>
      </c>
      <c r="D63" s="855"/>
      <c r="E63" s="855"/>
      <c r="F63" s="856"/>
      <c r="G63" s="876" t="s">
        <v>48</v>
      </c>
      <c r="H63" s="877"/>
      <c r="I63" s="877"/>
      <c r="J63" s="877"/>
      <c r="K63" s="877"/>
      <c r="L63" s="898"/>
      <c r="M63" s="173"/>
      <c r="N63" s="174"/>
      <c r="O63" s="96">
        <v>4</v>
      </c>
      <c r="P63" s="98">
        <f t="shared" si="18"/>
        <v>120</v>
      </c>
      <c r="Q63" s="526">
        <f t="shared" si="19"/>
        <v>54</v>
      </c>
      <c r="R63" s="97">
        <v>36</v>
      </c>
      <c r="S63" s="97"/>
      <c r="T63" s="97">
        <v>18</v>
      </c>
      <c r="U63" s="97"/>
      <c r="V63" s="97"/>
      <c r="W63" s="97"/>
      <c r="X63" s="98"/>
      <c r="Y63" s="175">
        <f t="shared" si="20"/>
        <v>66</v>
      </c>
      <c r="Z63" s="103"/>
      <c r="AA63" s="101">
        <v>2</v>
      </c>
      <c r="AB63" s="101">
        <v>2</v>
      </c>
      <c r="AC63" s="101"/>
      <c r="AD63" s="101"/>
      <c r="AE63" s="101"/>
      <c r="AF63" s="101"/>
      <c r="AG63" s="176"/>
      <c r="AH63" s="100"/>
      <c r="AI63" s="101"/>
      <c r="AJ63" s="101"/>
      <c r="AK63" s="102"/>
      <c r="AL63" s="177">
        <f t="shared" si="21"/>
        <v>3</v>
      </c>
      <c r="AM63" s="530">
        <f t="shared" si="22"/>
        <v>2</v>
      </c>
      <c r="AN63" s="530">
        <f t="shared" si="23"/>
        <v>1</v>
      </c>
      <c r="AO63" s="531">
        <f t="shared" si="24"/>
        <v>0</v>
      </c>
    </row>
    <row r="64" spans="2:41" s="523" customFormat="1" ht="51.75" customHeight="1" thickBot="1" x14ac:dyDescent="0.3">
      <c r="B64" s="413">
        <v>27</v>
      </c>
      <c r="C64" s="904" t="s">
        <v>194</v>
      </c>
      <c r="D64" s="905"/>
      <c r="E64" s="905"/>
      <c r="F64" s="906"/>
      <c r="G64" s="907" t="s">
        <v>48</v>
      </c>
      <c r="H64" s="908"/>
      <c r="I64" s="908"/>
      <c r="J64" s="908"/>
      <c r="K64" s="908"/>
      <c r="L64" s="909"/>
      <c r="M64" s="173"/>
      <c r="N64" s="415"/>
      <c r="O64" s="416">
        <v>4</v>
      </c>
      <c r="P64" s="417">
        <f t="shared" si="18"/>
        <v>120</v>
      </c>
      <c r="Q64" s="528">
        <f t="shared" si="19"/>
        <v>54</v>
      </c>
      <c r="R64" s="418">
        <v>36</v>
      </c>
      <c r="S64" s="418"/>
      <c r="T64" s="418">
        <v>18</v>
      </c>
      <c r="U64" s="418"/>
      <c r="V64" s="418"/>
      <c r="W64" s="418"/>
      <c r="X64" s="417"/>
      <c r="Y64" s="419">
        <f t="shared" si="20"/>
        <v>66</v>
      </c>
      <c r="Z64" s="154"/>
      <c r="AA64" s="152">
        <v>2</v>
      </c>
      <c r="AB64" s="152">
        <v>2</v>
      </c>
      <c r="AC64" s="152"/>
      <c r="AD64" s="152"/>
      <c r="AE64" s="152"/>
      <c r="AF64" s="152"/>
      <c r="AG64" s="155"/>
      <c r="AH64" s="151"/>
      <c r="AI64" s="152"/>
      <c r="AJ64" s="152"/>
      <c r="AK64" s="153"/>
      <c r="AL64" s="420">
        <f t="shared" si="21"/>
        <v>3</v>
      </c>
      <c r="AM64" s="530">
        <f t="shared" si="22"/>
        <v>2</v>
      </c>
      <c r="AN64" s="530">
        <f t="shared" si="23"/>
        <v>1</v>
      </c>
      <c r="AO64" s="531">
        <f t="shared" si="24"/>
        <v>0</v>
      </c>
    </row>
    <row r="65" spans="2:54" s="523" customFormat="1" ht="39.950000000000003" customHeight="1" thickBot="1" x14ac:dyDescent="0.3">
      <c r="B65" s="910" t="s">
        <v>109</v>
      </c>
      <c r="C65" s="911"/>
      <c r="D65" s="911"/>
      <c r="E65" s="911"/>
      <c r="F65" s="911"/>
      <c r="G65" s="911"/>
      <c r="H65" s="911"/>
      <c r="I65" s="911"/>
      <c r="J65" s="911"/>
      <c r="K65" s="911"/>
      <c r="L65" s="911"/>
      <c r="M65" s="911"/>
      <c r="N65" s="912"/>
      <c r="O65" s="119">
        <f>SUM(O45:O64)/3</f>
        <v>26</v>
      </c>
      <c r="P65" s="120">
        <f t="shared" ref="P65:Y65" si="25">SUM(P45:P64)/3</f>
        <v>780</v>
      </c>
      <c r="Q65" s="119">
        <f t="shared" si="25"/>
        <v>324</v>
      </c>
      <c r="R65" s="121">
        <f t="shared" si="25"/>
        <v>207</v>
      </c>
      <c r="S65" s="121">
        <f t="shared" si="25"/>
        <v>0</v>
      </c>
      <c r="T65" s="121">
        <f t="shared" si="25"/>
        <v>81</v>
      </c>
      <c r="U65" s="121">
        <f t="shared" si="25"/>
        <v>0</v>
      </c>
      <c r="V65" s="121">
        <f t="shared" si="25"/>
        <v>36</v>
      </c>
      <c r="W65" s="121">
        <f t="shared" si="25"/>
        <v>0</v>
      </c>
      <c r="X65" s="122">
        <f t="shared" si="25"/>
        <v>0</v>
      </c>
      <c r="Y65" s="144">
        <f t="shared" si="25"/>
        <v>456</v>
      </c>
      <c r="Z65" s="127">
        <v>3</v>
      </c>
      <c r="AA65" s="125">
        <v>2</v>
      </c>
      <c r="AB65" s="125">
        <v>5</v>
      </c>
      <c r="AC65" s="125"/>
      <c r="AD65" s="125"/>
      <c r="AE65" s="125"/>
      <c r="AF65" s="125"/>
      <c r="AG65" s="145"/>
      <c r="AH65" s="124"/>
      <c r="AI65" s="125"/>
      <c r="AJ65" s="125"/>
      <c r="AK65" s="126"/>
      <c r="AL65" s="421">
        <f>SUM(AL45:AL64)/3</f>
        <v>18</v>
      </c>
      <c r="AM65" s="566">
        <f t="shared" ref="AM65:AO65" si="26">SUM(AM45:AM64)/3</f>
        <v>11.5</v>
      </c>
      <c r="AN65" s="421">
        <f t="shared" si="26"/>
        <v>4.5</v>
      </c>
      <c r="AO65" s="421">
        <f t="shared" si="26"/>
        <v>2</v>
      </c>
    </row>
    <row r="66" spans="2:54" s="523" customFormat="1" ht="39.950000000000003" customHeight="1" thickBot="1" x14ac:dyDescent="0.3">
      <c r="B66" s="913" t="s">
        <v>110</v>
      </c>
      <c r="C66" s="914"/>
      <c r="D66" s="914"/>
      <c r="E66" s="914"/>
      <c r="F66" s="914"/>
      <c r="G66" s="914"/>
      <c r="H66" s="914"/>
      <c r="I66" s="914"/>
      <c r="J66" s="914"/>
      <c r="K66" s="914"/>
      <c r="L66" s="914"/>
      <c r="M66" s="914"/>
      <c r="N66" s="915"/>
      <c r="O66" s="160">
        <f>O65</f>
        <v>26</v>
      </c>
      <c r="P66" s="185">
        <f t="shared" ref="P66:AO66" si="27">P65</f>
        <v>780</v>
      </c>
      <c r="Q66" s="186">
        <f t="shared" si="27"/>
        <v>324</v>
      </c>
      <c r="R66" s="187">
        <f t="shared" si="27"/>
        <v>207</v>
      </c>
      <c r="S66" s="187">
        <f t="shared" si="27"/>
        <v>0</v>
      </c>
      <c r="T66" s="187">
        <f t="shared" si="27"/>
        <v>81</v>
      </c>
      <c r="U66" s="187">
        <f t="shared" si="27"/>
        <v>0</v>
      </c>
      <c r="V66" s="187">
        <f t="shared" si="27"/>
        <v>36</v>
      </c>
      <c r="W66" s="187">
        <f t="shared" si="27"/>
        <v>0</v>
      </c>
      <c r="X66" s="188">
        <f t="shared" si="27"/>
        <v>0</v>
      </c>
      <c r="Y66" s="189">
        <f t="shared" si="27"/>
        <v>456</v>
      </c>
      <c r="Z66" s="186">
        <f t="shared" si="27"/>
        <v>3</v>
      </c>
      <c r="AA66" s="187">
        <f t="shared" si="27"/>
        <v>2</v>
      </c>
      <c r="AB66" s="187">
        <f t="shared" si="27"/>
        <v>5</v>
      </c>
      <c r="AC66" s="187">
        <f t="shared" si="27"/>
        <v>0</v>
      </c>
      <c r="AD66" s="187">
        <f t="shared" si="27"/>
        <v>0</v>
      </c>
      <c r="AE66" s="187">
        <f t="shared" si="27"/>
        <v>0</v>
      </c>
      <c r="AF66" s="187">
        <f t="shared" si="27"/>
        <v>0</v>
      </c>
      <c r="AG66" s="188">
        <f t="shared" si="27"/>
        <v>0</v>
      </c>
      <c r="AH66" s="190">
        <f t="shared" si="27"/>
        <v>0</v>
      </c>
      <c r="AI66" s="187">
        <f t="shared" si="27"/>
        <v>0</v>
      </c>
      <c r="AJ66" s="187">
        <f t="shared" si="27"/>
        <v>0</v>
      </c>
      <c r="AK66" s="185">
        <f t="shared" si="27"/>
        <v>0</v>
      </c>
      <c r="AL66" s="186">
        <f t="shared" si="27"/>
        <v>18</v>
      </c>
      <c r="AM66" s="167">
        <f t="shared" si="27"/>
        <v>11.5</v>
      </c>
      <c r="AN66" s="167">
        <f t="shared" si="27"/>
        <v>4.5</v>
      </c>
      <c r="AO66" s="188">
        <f t="shared" si="27"/>
        <v>2</v>
      </c>
      <c r="AP66" s="509"/>
      <c r="AQ66" s="509"/>
      <c r="AR66" s="509"/>
      <c r="AS66" s="509"/>
      <c r="AT66" s="509"/>
      <c r="AV66" s="337"/>
      <c r="AW66" s="337"/>
      <c r="AX66" s="337"/>
    </row>
    <row r="67" spans="2:54" s="523" customFormat="1" ht="39.950000000000003" customHeight="1" thickBot="1" x14ac:dyDescent="0.3">
      <c r="B67" s="924" t="s">
        <v>111</v>
      </c>
      <c r="C67" s="911"/>
      <c r="D67" s="911"/>
      <c r="E67" s="911"/>
      <c r="F67" s="911"/>
      <c r="G67" s="911"/>
      <c r="H67" s="911"/>
      <c r="I67" s="911"/>
      <c r="J67" s="911"/>
      <c r="K67" s="911"/>
      <c r="L67" s="911"/>
      <c r="M67" s="911"/>
      <c r="N67" s="912"/>
      <c r="O67" s="191">
        <f t="shared" ref="O67:AO67" si="28">O66+O40</f>
        <v>64</v>
      </c>
      <c r="P67" s="192">
        <f t="shared" si="28"/>
        <v>1920</v>
      </c>
      <c r="Q67" s="193">
        <f t="shared" si="28"/>
        <v>873</v>
      </c>
      <c r="R67" s="194">
        <f t="shared" si="28"/>
        <v>450</v>
      </c>
      <c r="S67" s="194">
        <f t="shared" si="28"/>
        <v>0</v>
      </c>
      <c r="T67" s="194">
        <f t="shared" si="28"/>
        <v>351</v>
      </c>
      <c r="U67" s="194">
        <f t="shared" si="28"/>
        <v>0</v>
      </c>
      <c r="V67" s="194">
        <f t="shared" si="28"/>
        <v>72</v>
      </c>
      <c r="W67" s="194">
        <f t="shared" si="28"/>
        <v>0</v>
      </c>
      <c r="X67" s="195"/>
      <c r="Y67" s="192">
        <f t="shared" si="28"/>
        <v>1047</v>
      </c>
      <c r="Z67" s="193">
        <f t="shared" si="28"/>
        <v>6</v>
      </c>
      <c r="AA67" s="194">
        <f t="shared" si="28"/>
        <v>10</v>
      </c>
      <c r="AB67" s="194">
        <f t="shared" si="28"/>
        <v>11</v>
      </c>
      <c r="AC67" s="194">
        <f t="shared" si="28"/>
        <v>1</v>
      </c>
      <c r="AD67" s="194">
        <f t="shared" si="28"/>
        <v>0</v>
      </c>
      <c r="AE67" s="194">
        <f t="shared" si="28"/>
        <v>2</v>
      </c>
      <c r="AF67" s="194">
        <f t="shared" si="28"/>
        <v>0</v>
      </c>
      <c r="AG67" s="195">
        <f t="shared" si="28"/>
        <v>3</v>
      </c>
      <c r="AH67" s="196">
        <f t="shared" si="28"/>
        <v>24.5</v>
      </c>
      <c r="AI67" s="196">
        <f t="shared" si="28"/>
        <v>12.5</v>
      </c>
      <c r="AJ67" s="196">
        <f t="shared" si="28"/>
        <v>10</v>
      </c>
      <c r="AK67" s="192">
        <f t="shared" si="28"/>
        <v>2</v>
      </c>
      <c r="AL67" s="193">
        <f t="shared" si="28"/>
        <v>24</v>
      </c>
      <c r="AM67" s="567">
        <f t="shared" si="28"/>
        <v>12.5</v>
      </c>
      <c r="AN67" s="567">
        <f t="shared" si="28"/>
        <v>9.5</v>
      </c>
      <c r="AO67" s="195">
        <f t="shared" si="28"/>
        <v>2</v>
      </c>
    </row>
    <row r="68" spans="2:54" s="523" customFormat="1" ht="20.25" x14ac:dyDescent="0.25">
      <c r="B68" s="925"/>
      <c r="C68" s="515"/>
      <c r="D68" s="926"/>
      <c r="E68" s="926"/>
      <c r="F68" s="926"/>
      <c r="G68" s="198"/>
      <c r="H68" s="198"/>
      <c r="I68" s="199"/>
      <c r="J68" s="199"/>
      <c r="K68" s="200"/>
      <c r="L68" s="927" t="s">
        <v>22</v>
      </c>
      <c r="M68" s="928"/>
      <c r="N68" s="929"/>
      <c r="O68" s="936" t="s">
        <v>23</v>
      </c>
      <c r="P68" s="937"/>
      <c r="Q68" s="937"/>
      <c r="R68" s="937"/>
      <c r="S68" s="937"/>
      <c r="T68" s="937"/>
      <c r="U68" s="937"/>
      <c r="V68" s="937"/>
      <c r="W68" s="937"/>
      <c r="X68" s="938"/>
      <c r="Y68" s="938"/>
      <c r="Z68" s="939">
        <f>AH68+AL68</f>
        <v>6</v>
      </c>
      <c r="AA68" s="940"/>
      <c r="AB68" s="940"/>
      <c r="AC68" s="940"/>
      <c r="AD68" s="940"/>
      <c r="AE68" s="940"/>
      <c r="AF68" s="940"/>
      <c r="AG68" s="941"/>
      <c r="AH68" s="201">
        <v>3</v>
      </c>
      <c r="AI68" s="517"/>
      <c r="AJ68" s="517"/>
      <c r="AK68" s="203"/>
      <c r="AL68" s="516">
        <v>3</v>
      </c>
      <c r="AM68" s="517"/>
      <c r="AN68" s="517"/>
      <c r="AO68" s="518"/>
    </row>
    <row r="69" spans="2:54" s="523" customFormat="1" ht="20.25" x14ac:dyDescent="0.25">
      <c r="B69" s="925"/>
      <c r="C69" s="515"/>
      <c r="D69" s="942"/>
      <c r="E69" s="942"/>
      <c r="F69" s="942"/>
      <c r="G69" s="198"/>
      <c r="H69" s="198"/>
      <c r="I69" s="199"/>
      <c r="J69" s="199"/>
      <c r="K69" s="199"/>
      <c r="L69" s="930"/>
      <c r="M69" s="931"/>
      <c r="N69" s="932"/>
      <c r="O69" s="916" t="s">
        <v>24</v>
      </c>
      <c r="P69" s="917"/>
      <c r="Q69" s="917"/>
      <c r="R69" s="917"/>
      <c r="S69" s="917"/>
      <c r="T69" s="917"/>
      <c r="U69" s="917"/>
      <c r="V69" s="917"/>
      <c r="W69" s="917"/>
      <c r="X69" s="918"/>
      <c r="Y69" s="918"/>
      <c r="Z69" s="919">
        <f t="shared" ref="Z69:Z74" si="29">AH69+AL69</f>
        <v>10</v>
      </c>
      <c r="AA69" s="920"/>
      <c r="AB69" s="920"/>
      <c r="AC69" s="920"/>
      <c r="AD69" s="920"/>
      <c r="AE69" s="920"/>
      <c r="AF69" s="920"/>
      <c r="AG69" s="921"/>
      <c r="AH69" s="206">
        <v>4</v>
      </c>
      <c r="AI69" s="511"/>
      <c r="AJ69" s="511"/>
      <c r="AK69" s="208"/>
      <c r="AL69" s="510">
        <v>6</v>
      </c>
      <c r="AM69" s="511"/>
      <c r="AN69" s="511"/>
      <c r="AO69" s="512"/>
    </row>
    <row r="70" spans="2:54" s="523" customFormat="1" ht="20.25" x14ac:dyDescent="0.25">
      <c r="B70" s="925"/>
      <c r="C70" s="515"/>
      <c r="D70" s="942"/>
      <c r="E70" s="942"/>
      <c r="F70" s="942"/>
      <c r="G70" s="198"/>
      <c r="H70" s="198"/>
      <c r="I70" s="199"/>
      <c r="J70" s="199"/>
      <c r="K70" s="199"/>
      <c r="L70" s="930"/>
      <c r="M70" s="931"/>
      <c r="N70" s="932"/>
      <c r="O70" s="916" t="s">
        <v>112</v>
      </c>
      <c r="P70" s="917"/>
      <c r="Q70" s="917"/>
      <c r="R70" s="917"/>
      <c r="S70" s="917"/>
      <c r="T70" s="917"/>
      <c r="U70" s="917"/>
      <c r="V70" s="917"/>
      <c r="W70" s="917"/>
      <c r="X70" s="918"/>
      <c r="Y70" s="918"/>
      <c r="Z70" s="919">
        <v>11</v>
      </c>
      <c r="AA70" s="920"/>
      <c r="AB70" s="920"/>
      <c r="AC70" s="920"/>
      <c r="AD70" s="920"/>
      <c r="AE70" s="920"/>
      <c r="AF70" s="920"/>
      <c r="AG70" s="921"/>
      <c r="AH70" s="206">
        <v>5</v>
      </c>
      <c r="AI70" s="511"/>
      <c r="AJ70" s="511"/>
      <c r="AK70" s="208"/>
      <c r="AL70" s="510">
        <v>6</v>
      </c>
      <c r="AM70" s="511"/>
      <c r="AN70" s="511"/>
      <c r="AO70" s="512"/>
    </row>
    <row r="71" spans="2:54" s="523" customFormat="1" ht="20.25" x14ac:dyDescent="0.25">
      <c r="B71" s="925"/>
      <c r="C71" s="514" t="s">
        <v>25</v>
      </c>
      <c r="D71" s="922"/>
      <c r="E71" s="922"/>
      <c r="F71" s="922"/>
      <c r="G71" s="198"/>
      <c r="H71" s="198"/>
      <c r="I71" s="199"/>
      <c r="J71" s="199"/>
      <c r="K71" s="199"/>
      <c r="L71" s="930"/>
      <c r="M71" s="931"/>
      <c r="N71" s="932"/>
      <c r="O71" s="916" t="s">
        <v>26</v>
      </c>
      <c r="P71" s="917"/>
      <c r="Q71" s="917"/>
      <c r="R71" s="917"/>
      <c r="S71" s="917"/>
      <c r="T71" s="917"/>
      <c r="U71" s="917"/>
      <c r="V71" s="917"/>
      <c r="W71" s="917"/>
      <c r="X71" s="918"/>
      <c r="Y71" s="918"/>
      <c r="Z71" s="919">
        <f t="shared" si="29"/>
        <v>1</v>
      </c>
      <c r="AA71" s="920"/>
      <c r="AB71" s="920"/>
      <c r="AC71" s="920"/>
      <c r="AD71" s="920"/>
      <c r="AE71" s="920"/>
      <c r="AF71" s="920"/>
      <c r="AG71" s="921"/>
      <c r="AH71" s="206"/>
      <c r="AI71" s="511"/>
      <c r="AJ71" s="511"/>
      <c r="AK71" s="208"/>
      <c r="AL71" s="510">
        <v>1</v>
      </c>
      <c r="AM71" s="511"/>
      <c r="AN71" s="511"/>
      <c r="AO71" s="512"/>
    </row>
    <row r="72" spans="2:54" s="523" customFormat="1" ht="20.25" x14ac:dyDescent="0.3">
      <c r="B72" s="925"/>
      <c r="C72" s="923" t="s">
        <v>113</v>
      </c>
      <c r="D72" s="709"/>
      <c r="E72" s="508"/>
      <c r="F72" s="513"/>
      <c r="G72" s="198"/>
      <c r="H72" s="198"/>
      <c r="I72" s="213"/>
      <c r="J72" s="213"/>
      <c r="K72" s="213"/>
      <c r="L72" s="930"/>
      <c r="M72" s="931"/>
      <c r="N72" s="932"/>
      <c r="O72" s="916" t="s">
        <v>27</v>
      </c>
      <c r="P72" s="917"/>
      <c r="Q72" s="917"/>
      <c r="R72" s="917"/>
      <c r="S72" s="917"/>
      <c r="T72" s="917"/>
      <c r="U72" s="917"/>
      <c r="V72" s="917"/>
      <c r="W72" s="917"/>
      <c r="X72" s="918"/>
      <c r="Y72" s="918"/>
      <c r="Z72" s="919">
        <f t="shared" si="29"/>
        <v>0</v>
      </c>
      <c r="AA72" s="920"/>
      <c r="AB72" s="920"/>
      <c r="AC72" s="920"/>
      <c r="AD72" s="920"/>
      <c r="AE72" s="920"/>
      <c r="AF72" s="920"/>
      <c r="AG72" s="921"/>
      <c r="AH72" s="206"/>
      <c r="AI72" s="511"/>
      <c r="AJ72" s="511"/>
      <c r="AK72" s="208"/>
      <c r="AL72" s="510"/>
      <c r="AM72" s="511"/>
      <c r="AN72" s="511"/>
      <c r="AO72" s="512"/>
    </row>
    <row r="73" spans="2:54" s="523" customFormat="1" ht="20.25" x14ac:dyDescent="0.25">
      <c r="B73" s="925"/>
      <c r="C73" s="943" t="s">
        <v>114</v>
      </c>
      <c r="D73" s="709"/>
      <c r="E73" s="508"/>
      <c r="F73" s="513"/>
      <c r="G73" s="198"/>
      <c r="H73" s="198"/>
      <c r="I73" s="199"/>
      <c r="J73" s="199"/>
      <c r="K73" s="199"/>
      <c r="L73" s="930"/>
      <c r="M73" s="931"/>
      <c r="N73" s="932"/>
      <c r="O73" s="916" t="s">
        <v>89</v>
      </c>
      <c r="P73" s="917"/>
      <c r="Q73" s="917"/>
      <c r="R73" s="917"/>
      <c r="S73" s="917"/>
      <c r="T73" s="917"/>
      <c r="U73" s="917"/>
      <c r="V73" s="917"/>
      <c r="W73" s="917"/>
      <c r="X73" s="918"/>
      <c r="Y73" s="918"/>
      <c r="Z73" s="919">
        <f t="shared" si="29"/>
        <v>2</v>
      </c>
      <c r="AA73" s="920"/>
      <c r="AB73" s="920"/>
      <c r="AC73" s="920"/>
      <c r="AD73" s="920"/>
      <c r="AE73" s="920"/>
      <c r="AF73" s="920"/>
      <c r="AG73" s="921"/>
      <c r="AH73" s="206">
        <v>2</v>
      </c>
      <c r="AI73" s="511"/>
      <c r="AJ73" s="511"/>
      <c r="AK73" s="208"/>
      <c r="AL73" s="510"/>
      <c r="AM73" s="511"/>
      <c r="AN73" s="511"/>
      <c r="AO73" s="512"/>
    </row>
    <row r="74" spans="2:54" s="523" customFormat="1" ht="20.25" x14ac:dyDescent="0.25">
      <c r="B74" s="925"/>
      <c r="C74" s="943" t="s">
        <v>115</v>
      </c>
      <c r="D74" s="943"/>
      <c r="E74" s="519"/>
      <c r="F74" s="513"/>
      <c r="G74" s="198"/>
      <c r="H74" s="198"/>
      <c r="I74" s="199"/>
      <c r="J74" s="199"/>
      <c r="K74" s="199"/>
      <c r="L74" s="930"/>
      <c r="M74" s="931"/>
      <c r="N74" s="932"/>
      <c r="O74" s="916" t="s">
        <v>17</v>
      </c>
      <c r="P74" s="917"/>
      <c r="Q74" s="917"/>
      <c r="R74" s="917"/>
      <c r="S74" s="917"/>
      <c r="T74" s="917"/>
      <c r="U74" s="917"/>
      <c r="V74" s="917"/>
      <c r="W74" s="917"/>
      <c r="X74" s="918"/>
      <c r="Y74" s="918"/>
      <c r="Z74" s="919">
        <f t="shared" si="29"/>
        <v>0</v>
      </c>
      <c r="AA74" s="920"/>
      <c r="AB74" s="920"/>
      <c r="AC74" s="920"/>
      <c r="AD74" s="920"/>
      <c r="AE74" s="920"/>
      <c r="AF74" s="920"/>
      <c r="AG74" s="921"/>
      <c r="AH74" s="206"/>
      <c r="AI74" s="511"/>
      <c r="AJ74" s="511"/>
      <c r="AK74" s="208"/>
      <c r="AL74" s="510"/>
      <c r="AM74" s="511"/>
      <c r="AN74" s="511"/>
      <c r="AO74" s="512"/>
    </row>
    <row r="75" spans="2:54" s="523" customFormat="1" ht="21" thickBot="1" x14ac:dyDescent="0.3">
      <c r="B75" s="925"/>
      <c r="C75" s="943" t="s">
        <v>116</v>
      </c>
      <c r="D75" s="709"/>
      <c r="E75" s="709"/>
      <c r="F75" s="709"/>
      <c r="G75" s="198"/>
      <c r="H75" s="198"/>
      <c r="I75" s="199"/>
      <c r="J75" s="199"/>
      <c r="K75" s="199"/>
      <c r="L75" s="933"/>
      <c r="M75" s="934"/>
      <c r="N75" s="935"/>
      <c r="O75" s="944" t="s">
        <v>28</v>
      </c>
      <c r="P75" s="945"/>
      <c r="Q75" s="945"/>
      <c r="R75" s="945"/>
      <c r="S75" s="945"/>
      <c r="T75" s="945"/>
      <c r="U75" s="945"/>
      <c r="V75" s="945"/>
      <c r="W75" s="945"/>
      <c r="X75" s="946"/>
      <c r="Y75" s="946"/>
      <c r="Z75" s="947">
        <v>3</v>
      </c>
      <c r="AA75" s="948"/>
      <c r="AB75" s="948"/>
      <c r="AC75" s="948"/>
      <c r="AD75" s="948"/>
      <c r="AE75" s="948"/>
      <c r="AF75" s="948"/>
      <c r="AG75" s="949"/>
      <c r="AH75" s="215">
        <v>2</v>
      </c>
      <c r="AI75" s="521"/>
      <c r="AJ75" s="521"/>
      <c r="AK75" s="217"/>
      <c r="AL75" s="520">
        <v>1</v>
      </c>
      <c r="AM75" s="521"/>
      <c r="AN75" s="521"/>
      <c r="AO75" s="522"/>
    </row>
    <row r="76" spans="2:54" ht="36.75" customHeight="1" x14ac:dyDescent="0.25">
      <c r="B76" s="950"/>
      <c r="C76" s="951"/>
      <c r="D76" s="951"/>
      <c r="E76" s="951"/>
      <c r="F76" s="951"/>
      <c r="G76" s="951"/>
      <c r="H76" s="951"/>
      <c r="I76" s="951"/>
      <c r="J76" s="951"/>
      <c r="K76" s="220"/>
      <c r="L76" s="952"/>
      <c r="M76" s="952"/>
      <c r="N76" s="952"/>
      <c r="O76" s="952"/>
      <c r="P76" s="952"/>
      <c r="Q76" s="952"/>
      <c r="R76" s="952"/>
      <c r="S76" s="952"/>
      <c r="T76" s="952"/>
      <c r="U76" s="952"/>
      <c r="V76" s="952"/>
      <c r="W76" s="952"/>
      <c r="X76" s="952"/>
      <c r="Y76" s="952"/>
      <c r="Z76" s="952"/>
      <c r="AA76" s="952"/>
      <c r="AB76" s="952"/>
      <c r="AC76" s="952"/>
      <c r="AD76" s="952"/>
      <c r="AE76" s="952"/>
      <c r="AF76" s="952"/>
      <c r="AG76" s="952"/>
      <c r="AH76" s="952"/>
      <c r="AI76" s="952"/>
      <c r="AR76" s="953"/>
      <c r="AS76" s="953"/>
      <c r="AT76" s="953"/>
      <c r="AU76" s="953"/>
      <c r="AV76" s="953"/>
      <c r="AW76" s="953"/>
      <c r="AX76" s="953"/>
      <c r="AY76" s="953"/>
      <c r="AZ76" s="953"/>
      <c r="BA76" s="953"/>
      <c r="BB76" s="953"/>
    </row>
    <row r="77" spans="2:54" ht="69.75" hidden="1" customHeight="1" outlineLevel="1" thickBot="1" x14ac:dyDescent="0.3">
      <c r="B77" s="221" t="s">
        <v>117</v>
      </c>
      <c r="C77" s="965" t="s">
        <v>34</v>
      </c>
      <c r="D77" s="966"/>
      <c r="E77" s="222"/>
      <c r="F77" s="223" t="s">
        <v>35</v>
      </c>
      <c r="G77" s="967" t="s">
        <v>36</v>
      </c>
      <c r="H77" s="967"/>
      <c r="I77" s="967" t="s">
        <v>37</v>
      </c>
      <c r="J77" s="968"/>
      <c r="K77" s="224"/>
      <c r="L77" s="225" t="s">
        <v>117</v>
      </c>
      <c r="M77" s="969" t="s">
        <v>118</v>
      </c>
      <c r="N77" s="970"/>
      <c r="O77" s="970"/>
      <c r="P77" s="970"/>
      <c r="Q77" s="970"/>
      <c r="R77" s="970"/>
      <c r="S77" s="970"/>
      <c r="T77" s="970"/>
      <c r="U77" s="970"/>
      <c r="V77" s="970"/>
      <c r="W77" s="970"/>
      <c r="X77" s="970"/>
      <c r="Y77" s="970"/>
      <c r="Z77" s="970"/>
      <c r="AA77" s="970"/>
      <c r="AB77" s="970"/>
      <c r="AC77" s="970"/>
      <c r="AD77" s="971" t="s">
        <v>35</v>
      </c>
      <c r="AE77" s="971"/>
      <c r="AF77" s="971"/>
      <c r="AG77" s="971"/>
      <c r="AH77" s="971"/>
      <c r="AI77" s="972"/>
    </row>
    <row r="78" spans="2:54" ht="39.950000000000003" hidden="1" customHeight="1" outlineLevel="1" x14ac:dyDescent="0.25">
      <c r="B78" s="226"/>
      <c r="C78" s="973"/>
      <c r="D78" s="974"/>
      <c r="E78" s="227"/>
      <c r="F78" s="228"/>
      <c r="G78" s="975"/>
      <c r="H78" s="975"/>
      <c r="I78" s="976"/>
      <c r="J78" s="977"/>
      <c r="K78" s="229"/>
      <c r="L78" s="230"/>
      <c r="M78" s="978"/>
      <c r="N78" s="979"/>
      <c r="O78" s="979"/>
      <c r="P78" s="979"/>
      <c r="Q78" s="979"/>
      <c r="R78" s="979"/>
      <c r="S78" s="979"/>
      <c r="T78" s="979"/>
      <c r="U78" s="979"/>
      <c r="V78" s="979"/>
      <c r="W78" s="979"/>
      <c r="X78" s="979"/>
      <c r="Y78" s="979"/>
      <c r="Z78" s="979"/>
      <c r="AA78" s="979"/>
      <c r="AB78" s="979"/>
      <c r="AC78" s="979"/>
      <c r="AD78" s="980"/>
      <c r="AE78" s="981"/>
      <c r="AF78" s="981"/>
      <c r="AG78" s="981"/>
      <c r="AH78" s="981"/>
      <c r="AI78" s="982"/>
    </row>
    <row r="79" spans="2:54" ht="39.950000000000003" hidden="1" customHeight="1" outlineLevel="1" thickBot="1" x14ac:dyDescent="0.3">
      <c r="B79" s="231"/>
      <c r="C79" s="954"/>
      <c r="D79" s="955"/>
      <c r="E79" s="232"/>
      <c r="F79" s="233"/>
      <c r="G79" s="956"/>
      <c r="H79" s="956"/>
      <c r="I79" s="957"/>
      <c r="J79" s="958"/>
      <c r="K79" s="229"/>
      <c r="L79" s="234"/>
      <c r="M79" s="959"/>
      <c r="N79" s="960"/>
      <c r="O79" s="960"/>
      <c r="P79" s="960"/>
      <c r="Q79" s="960"/>
      <c r="R79" s="960"/>
      <c r="S79" s="960"/>
      <c r="T79" s="960"/>
      <c r="U79" s="960"/>
      <c r="V79" s="960"/>
      <c r="W79" s="960"/>
      <c r="X79" s="960"/>
      <c r="Y79" s="960"/>
      <c r="Z79" s="960"/>
      <c r="AA79" s="960"/>
      <c r="AB79" s="960"/>
      <c r="AC79" s="960"/>
      <c r="AD79" s="961"/>
      <c r="AE79" s="962"/>
      <c r="AF79" s="962"/>
      <c r="AG79" s="962"/>
      <c r="AH79" s="962"/>
      <c r="AI79" s="963"/>
    </row>
    <row r="80" spans="2:54" ht="39.950000000000003" hidden="1" customHeight="1" outlineLevel="1" x14ac:dyDescent="0.25">
      <c r="B80" s="235"/>
      <c r="C80" s="235"/>
      <c r="D80" s="236"/>
      <c r="E80" s="236"/>
      <c r="F80" s="237"/>
      <c r="G80" s="237"/>
      <c r="H80" s="237"/>
      <c r="I80" s="238"/>
      <c r="J80" s="229"/>
      <c r="K80" s="229"/>
      <c r="L80" s="229"/>
      <c r="M80" s="229"/>
      <c r="N80" s="229"/>
      <c r="O80" s="229"/>
      <c r="P80" s="229"/>
      <c r="Q80" s="229"/>
      <c r="R80" s="229"/>
      <c r="S80" s="229"/>
      <c r="T80" s="229"/>
      <c r="U80" s="229"/>
      <c r="V80" s="229"/>
      <c r="W80" s="229"/>
      <c r="X80" s="229"/>
      <c r="Y80" s="229"/>
      <c r="Z80" s="229"/>
      <c r="AA80" s="239"/>
      <c r="AB80" s="239"/>
      <c r="AC80" s="239"/>
      <c r="AD80" s="229"/>
      <c r="AE80" s="22"/>
      <c r="AF80" s="22"/>
      <c r="AG80" s="22"/>
      <c r="AH80" s="22"/>
      <c r="AI80" s="22"/>
    </row>
    <row r="81" spans="2:40" hidden="1" outlineLevel="1" x14ac:dyDescent="0.25"/>
    <row r="82" spans="2:40" hidden="1" outlineLevel="1" x14ac:dyDescent="0.25">
      <c r="B82" s="235"/>
      <c r="C82" s="964" t="s">
        <v>119</v>
      </c>
      <c r="D82" s="964"/>
      <c r="E82" s="964"/>
      <c r="F82" s="964"/>
      <c r="G82" s="964"/>
      <c r="H82" s="964"/>
      <c r="I82" s="964"/>
      <c r="J82" s="964"/>
      <c r="K82" s="964"/>
      <c r="L82" s="964"/>
      <c r="M82" s="964"/>
      <c r="N82" s="964"/>
      <c r="O82" s="964"/>
      <c r="P82" s="964"/>
      <c r="Q82" s="964"/>
      <c r="R82" s="964"/>
      <c r="S82" s="964"/>
      <c r="T82" s="964"/>
      <c r="U82" s="964"/>
      <c r="V82" s="964"/>
      <c r="W82" s="964"/>
      <c r="X82" s="964"/>
      <c r="Y82" s="964"/>
      <c r="Z82" s="964"/>
      <c r="AA82" s="964"/>
      <c r="AB82" s="964"/>
      <c r="AC82" s="964"/>
      <c r="AD82" s="964"/>
      <c r="AE82" s="964"/>
      <c r="AF82" s="964"/>
      <c r="AG82" s="964"/>
      <c r="AH82" s="964"/>
      <c r="AI82" s="964"/>
      <c r="AJ82" s="964"/>
      <c r="AK82" s="964"/>
      <c r="AL82" s="964"/>
      <c r="AM82" s="964"/>
      <c r="AN82" s="964"/>
    </row>
    <row r="83" spans="2:40" hidden="1" outlineLevel="1" x14ac:dyDescent="0.25"/>
    <row r="84" spans="2:40" ht="19.5" hidden="1" outlineLevel="1" thickTop="1" thickBot="1" x14ac:dyDescent="0.3">
      <c r="B84" s="998" t="s">
        <v>38</v>
      </c>
      <c r="C84" s="999"/>
      <c r="D84" s="1000" t="s">
        <v>120</v>
      </c>
      <c r="E84" s="240"/>
      <c r="F84" s="1002" t="s">
        <v>39</v>
      </c>
      <c r="G84" s="1001"/>
      <c r="H84" s="1003"/>
      <c r="I84" s="718" t="s">
        <v>121</v>
      </c>
      <c r="J84" s="985"/>
      <c r="K84" s="718" t="s">
        <v>122</v>
      </c>
      <c r="L84" s="985"/>
      <c r="N84" s="3"/>
      <c r="O84" s="983" t="s">
        <v>123</v>
      </c>
      <c r="P84" s="984"/>
      <c r="Q84" s="984"/>
      <c r="R84" s="985"/>
      <c r="S84" s="983" t="s">
        <v>124</v>
      </c>
      <c r="T84" s="984"/>
      <c r="U84" s="984"/>
      <c r="V84" s="984"/>
      <c r="W84" s="984"/>
      <c r="X84" s="985"/>
      <c r="Y84" s="992" t="s">
        <v>125</v>
      </c>
      <c r="Z84" s="993"/>
      <c r="AA84" s="983" t="s">
        <v>39</v>
      </c>
      <c r="AB84" s="984"/>
      <c r="AC84" s="984"/>
      <c r="AD84" s="984"/>
      <c r="AE84" s="984"/>
      <c r="AF84" s="984"/>
      <c r="AG84" s="994" t="s">
        <v>126</v>
      </c>
      <c r="AH84" s="995"/>
      <c r="AI84" s="996" t="s">
        <v>121</v>
      </c>
      <c r="AJ84" s="997"/>
      <c r="AK84" s="241"/>
      <c r="AL84" s="997"/>
    </row>
    <row r="85" spans="2:40" ht="19.5" hidden="1" outlineLevel="1" thickTop="1" thickBot="1" x14ac:dyDescent="0.3">
      <c r="B85" s="998"/>
      <c r="C85" s="999"/>
      <c r="D85" s="1000"/>
      <c r="E85" s="242"/>
      <c r="F85" s="1004"/>
      <c r="G85" s="1005"/>
      <c r="H85" s="1006"/>
      <c r="I85" s="986"/>
      <c r="J85" s="988"/>
      <c r="K85" s="986"/>
      <c r="L85" s="988"/>
      <c r="N85" s="3"/>
      <c r="O85" s="986"/>
      <c r="P85" s="987"/>
      <c r="Q85" s="987"/>
      <c r="R85" s="988"/>
      <c r="S85" s="986"/>
      <c r="T85" s="987"/>
      <c r="U85" s="987"/>
      <c r="V85" s="987"/>
      <c r="W85" s="987"/>
      <c r="X85" s="988"/>
      <c r="Y85" s="993"/>
      <c r="Z85" s="993"/>
      <c r="AA85" s="986"/>
      <c r="AB85" s="987"/>
      <c r="AC85" s="987"/>
      <c r="AD85" s="987"/>
      <c r="AE85" s="987"/>
      <c r="AF85" s="987"/>
      <c r="AG85" s="995"/>
      <c r="AH85" s="995"/>
      <c r="AI85" s="997"/>
      <c r="AJ85" s="997"/>
      <c r="AK85" s="241"/>
      <c r="AL85" s="997"/>
    </row>
    <row r="86" spans="2:40" ht="19.5" hidden="1" outlineLevel="1" thickTop="1" thickBot="1" x14ac:dyDescent="0.3">
      <c r="B86" s="998"/>
      <c r="C86" s="999"/>
      <c r="D86" s="1001"/>
      <c r="E86" s="242"/>
      <c r="F86" s="1004"/>
      <c r="G86" s="1005"/>
      <c r="H86" s="1006"/>
      <c r="I86" s="243" t="s">
        <v>40</v>
      </c>
      <c r="J86" s="244" t="s">
        <v>41</v>
      </c>
      <c r="K86" s="243" t="s">
        <v>40</v>
      </c>
      <c r="L86" s="245" t="s">
        <v>41</v>
      </c>
      <c r="M86" s="21"/>
      <c r="N86" s="21"/>
      <c r="O86" s="989"/>
      <c r="P86" s="990"/>
      <c r="Q86" s="990"/>
      <c r="R86" s="991"/>
      <c r="S86" s="989"/>
      <c r="T86" s="990"/>
      <c r="U86" s="990"/>
      <c r="V86" s="990"/>
      <c r="W86" s="990"/>
      <c r="X86" s="991"/>
      <c r="Y86" s="993"/>
      <c r="Z86" s="993"/>
      <c r="AA86" s="989"/>
      <c r="AB86" s="990"/>
      <c r="AC86" s="990"/>
      <c r="AD86" s="990"/>
      <c r="AE86" s="990"/>
      <c r="AF86" s="990"/>
      <c r="AG86" s="246" t="s">
        <v>40</v>
      </c>
      <c r="AH86" s="247" t="s">
        <v>41</v>
      </c>
      <c r="AI86" s="246" t="s">
        <v>40</v>
      </c>
      <c r="AJ86" s="247" t="s">
        <v>41</v>
      </c>
      <c r="AK86" s="248"/>
      <c r="AL86" s="247" t="s">
        <v>41</v>
      </c>
    </row>
    <row r="87" spans="2:40" ht="19.5" hidden="1" outlineLevel="1" thickTop="1" thickBot="1" x14ac:dyDescent="0.3">
      <c r="B87" s="998" t="s">
        <v>42</v>
      </c>
      <c r="C87" s="1021"/>
      <c r="D87" s="1022"/>
      <c r="E87" s="249"/>
      <c r="F87" s="1025"/>
      <c r="G87" s="1026"/>
      <c r="H87" s="1027"/>
      <c r="I87" s="250"/>
      <c r="J87" s="251"/>
      <c r="K87" s="252"/>
      <c r="L87" s="253"/>
      <c r="M87" s="21"/>
      <c r="N87" s="21"/>
      <c r="O87" s="1028" t="s">
        <v>127</v>
      </c>
      <c r="P87" s="1029"/>
      <c r="Q87" s="1029"/>
      <c r="R87" s="1030"/>
      <c r="S87" s="1037" t="s">
        <v>128</v>
      </c>
      <c r="T87" s="1029"/>
      <c r="U87" s="1029"/>
      <c r="V87" s="1029"/>
      <c r="W87" s="1029"/>
      <c r="X87" s="1030"/>
      <c r="Y87" s="1038" t="s">
        <v>33</v>
      </c>
      <c r="Z87" s="1039"/>
      <c r="AA87" s="1007"/>
      <c r="AB87" s="1008"/>
      <c r="AC87" s="1008"/>
      <c r="AD87" s="1008"/>
      <c r="AE87" s="1008"/>
      <c r="AF87" s="1009"/>
      <c r="AG87" s="254"/>
      <c r="AH87" s="255"/>
      <c r="AI87" s="256"/>
      <c r="AJ87" s="257"/>
      <c r="AK87" s="258"/>
      <c r="AL87" s="259"/>
      <c r="AM87" s="238"/>
      <c r="AN87" s="238"/>
    </row>
    <row r="88" spans="2:40" ht="19.5" hidden="1" outlineLevel="1" thickTop="1" thickBot="1" x14ac:dyDescent="0.3">
      <c r="B88" s="998"/>
      <c r="C88" s="1021"/>
      <c r="D88" s="1023"/>
      <c r="E88" s="260"/>
      <c r="F88" s="1010"/>
      <c r="G88" s="1011"/>
      <c r="H88" s="1012"/>
      <c r="I88" s="261"/>
      <c r="J88" s="262"/>
      <c r="K88" s="263"/>
      <c r="L88" s="264"/>
      <c r="M88" s="242"/>
      <c r="N88" s="242"/>
      <c r="O88" s="1031"/>
      <c r="P88" s="1032"/>
      <c r="Q88" s="1032"/>
      <c r="R88" s="1033"/>
      <c r="S88" s="1031"/>
      <c r="T88" s="1032"/>
      <c r="U88" s="1032"/>
      <c r="V88" s="1032"/>
      <c r="W88" s="1032"/>
      <c r="X88" s="1033"/>
      <c r="Y88" s="1013" t="s">
        <v>33</v>
      </c>
      <c r="Z88" s="1014"/>
      <c r="AA88" s="1015"/>
      <c r="AB88" s="1016"/>
      <c r="AC88" s="1016"/>
      <c r="AD88" s="1016"/>
      <c r="AE88" s="1016"/>
      <c r="AF88" s="1017"/>
      <c r="AG88" s="254"/>
      <c r="AH88" s="255"/>
      <c r="AI88" s="265"/>
      <c r="AJ88" s="257"/>
      <c r="AK88" s="266"/>
      <c r="AL88" s="257"/>
      <c r="AM88" s="238"/>
      <c r="AN88" s="238"/>
    </row>
    <row r="89" spans="2:40" ht="19.5" hidden="1" outlineLevel="1" thickTop="1" thickBot="1" x14ac:dyDescent="0.3">
      <c r="B89" s="998"/>
      <c r="C89" s="1021"/>
      <c r="D89" s="1024"/>
      <c r="E89" s="260"/>
      <c r="F89" s="1018"/>
      <c r="G89" s="1019"/>
      <c r="H89" s="1020"/>
      <c r="I89" s="267"/>
      <c r="J89" s="268"/>
      <c r="K89" s="269"/>
      <c r="L89" s="270"/>
      <c r="M89" s="242"/>
      <c r="N89" s="242"/>
      <c r="O89" s="1031"/>
      <c r="P89" s="1032"/>
      <c r="Q89" s="1032"/>
      <c r="R89" s="1033"/>
      <c r="S89" s="1031"/>
      <c r="T89" s="1032"/>
      <c r="U89" s="1032"/>
      <c r="V89" s="1032"/>
      <c r="W89" s="1032"/>
      <c r="X89" s="1033"/>
      <c r="Y89" s="1013" t="s">
        <v>33</v>
      </c>
      <c r="Z89" s="1014"/>
      <c r="AA89" s="1015"/>
      <c r="AB89" s="1016"/>
      <c r="AC89" s="1016"/>
      <c r="AD89" s="1016"/>
      <c r="AE89" s="1016"/>
      <c r="AF89" s="1017"/>
      <c r="AG89" s="254"/>
      <c r="AH89" s="255"/>
      <c r="AI89" s="265"/>
      <c r="AJ89" s="257"/>
      <c r="AK89" s="266"/>
      <c r="AL89" s="257"/>
      <c r="AM89" s="238"/>
      <c r="AN89" s="238"/>
    </row>
    <row r="90" spans="2:40" ht="19.5" hidden="1" outlineLevel="1" thickTop="1" thickBot="1" x14ac:dyDescent="0.3">
      <c r="B90" s="998" t="s">
        <v>129</v>
      </c>
      <c r="C90" s="1021"/>
      <c r="D90" s="1022"/>
      <c r="E90" s="249"/>
      <c r="F90" s="1025"/>
      <c r="G90" s="1026"/>
      <c r="H90" s="1027"/>
      <c r="I90" s="250"/>
      <c r="J90" s="251"/>
      <c r="K90" s="252"/>
      <c r="L90" s="253"/>
      <c r="M90" s="242"/>
      <c r="N90" s="242"/>
      <c r="O90" s="1031"/>
      <c r="P90" s="1032"/>
      <c r="Q90" s="1032"/>
      <c r="R90" s="1033"/>
      <c r="S90" s="1031"/>
      <c r="T90" s="1032"/>
      <c r="U90" s="1032"/>
      <c r="V90" s="1032"/>
      <c r="W90" s="1032"/>
      <c r="X90" s="1033"/>
      <c r="Y90" s="1013" t="s">
        <v>59</v>
      </c>
      <c r="Z90" s="1014"/>
      <c r="AA90" s="1015"/>
      <c r="AB90" s="1016"/>
      <c r="AC90" s="1016"/>
      <c r="AD90" s="1016"/>
      <c r="AE90" s="1016"/>
      <c r="AF90" s="1017"/>
      <c r="AG90" s="254"/>
      <c r="AH90" s="255"/>
      <c r="AI90" s="265"/>
      <c r="AJ90" s="257"/>
      <c r="AK90" s="266"/>
      <c r="AL90" s="257"/>
      <c r="AM90" s="238"/>
      <c r="AN90" s="238"/>
    </row>
    <row r="91" spans="2:40" ht="19.5" hidden="1" outlineLevel="1" thickTop="1" thickBot="1" x14ac:dyDescent="0.3">
      <c r="B91" s="998"/>
      <c r="C91" s="1021"/>
      <c r="D91" s="1024"/>
      <c r="E91" s="271"/>
      <c r="F91" s="1040"/>
      <c r="G91" s="1041"/>
      <c r="H91" s="1042"/>
      <c r="I91" s="267"/>
      <c r="J91" s="268"/>
      <c r="K91" s="269"/>
      <c r="L91" s="270"/>
      <c r="M91" s="224"/>
      <c r="N91" s="224"/>
      <c r="O91" s="1034"/>
      <c r="P91" s="1035"/>
      <c r="Q91" s="1035"/>
      <c r="R91" s="1036"/>
      <c r="S91" s="1034"/>
      <c r="T91" s="1035"/>
      <c r="U91" s="1035"/>
      <c r="V91" s="1035"/>
      <c r="W91" s="1035"/>
      <c r="X91" s="1036"/>
      <c r="Y91" s="1043" t="s">
        <v>33</v>
      </c>
      <c r="Z91" s="1044"/>
      <c r="AA91" s="1045"/>
      <c r="AB91" s="1046"/>
      <c r="AC91" s="1046"/>
      <c r="AD91" s="1046"/>
      <c r="AE91" s="1046"/>
      <c r="AF91" s="1047"/>
      <c r="AG91" s="272"/>
      <c r="AH91" s="273"/>
      <c r="AI91" s="274"/>
      <c r="AJ91" s="275"/>
      <c r="AK91" s="276"/>
      <c r="AL91" s="275"/>
      <c r="AM91" s="238"/>
      <c r="AN91" s="238"/>
    </row>
    <row r="92" spans="2:40" ht="19.5" hidden="1" outlineLevel="1" thickTop="1" thickBot="1" x14ac:dyDescent="0.3">
      <c r="B92" s="998" t="s">
        <v>43</v>
      </c>
      <c r="C92" s="1021"/>
      <c r="D92" s="1022" t="s">
        <v>62</v>
      </c>
      <c r="E92" s="260"/>
      <c r="F92" s="1048"/>
      <c r="G92" s="786"/>
      <c r="H92" s="1049"/>
      <c r="I92" s="250"/>
      <c r="J92" s="251"/>
      <c r="K92" s="252"/>
      <c r="L92" s="253"/>
      <c r="M92" s="224"/>
      <c r="N92" s="224"/>
      <c r="O92" s="1028" t="s">
        <v>130</v>
      </c>
      <c r="P92" s="1050"/>
      <c r="Q92" s="1050"/>
      <c r="R92" s="1051"/>
      <c r="S92" s="1028" t="s">
        <v>131</v>
      </c>
      <c r="T92" s="1050"/>
      <c r="U92" s="1050"/>
      <c r="V92" s="1050"/>
      <c r="W92" s="1050"/>
      <c r="X92" s="1051"/>
      <c r="Y92" s="1058" t="s">
        <v>33</v>
      </c>
      <c r="Z92" s="1059"/>
      <c r="AA92" s="1007"/>
      <c r="AB92" s="1008"/>
      <c r="AC92" s="1008"/>
      <c r="AD92" s="1008"/>
      <c r="AE92" s="1008"/>
      <c r="AF92" s="1009"/>
      <c r="AG92" s="277"/>
      <c r="AH92" s="278"/>
      <c r="AI92" s="279"/>
      <c r="AJ92" s="259"/>
      <c r="AK92" s="280"/>
      <c r="AL92" s="259"/>
      <c r="AM92" s="238"/>
      <c r="AN92" s="238"/>
    </row>
    <row r="93" spans="2:40" ht="19.5" hidden="1" outlineLevel="1" thickTop="1" thickBot="1" x14ac:dyDescent="0.3">
      <c r="B93" s="998"/>
      <c r="C93" s="1021"/>
      <c r="D93" s="1023"/>
      <c r="E93" s="260"/>
      <c r="F93" s="1060"/>
      <c r="G93" s="1061"/>
      <c r="H93" s="1062"/>
      <c r="I93" s="261"/>
      <c r="J93" s="262"/>
      <c r="K93" s="263"/>
      <c r="L93" s="264"/>
      <c r="M93" s="224"/>
      <c r="N93" s="224"/>
      <c r="O93" s="1052"/>
      <c r="P93" s="1053"/>
      <c r="Q93" s="1053"/>
      <c r="R93" s="1054"/>
      <c r="S93" s="1055"/>
      <c r="T93" s="1056"/>
      <c r="U93" s="1056"/>
      <c r="V93" s="1056"/>
      <c r="W93" s="1056"/>
      <c r="X93" s="1057"/>
      <c r="Y93" s="1063" t="s">
        <v>33</v>
      </c>
      <c r="Z93" s="1064"/>
      <c r="AA93" s="1065"/>
      <c r="AB93" s="1066"/>
      <c r="AC93" s="1066"/>
      <c r="AD93" s="1066"/>
      <c r="AE93" s="1066"/>
      <c r="AF93" s="1067"/>
      <c r="AG93" s="281"/>
      <c r="AH93" s="282"/>
      <c r="AI93" s="283"/>
      <c r="AJ93" s="284"/>
      <c r="AK93" s="285"/>
      <c r="AL93" s="284"/>
      <c r="AM93" s="238"/>
      <c r="AN93" s="238"/>
    </row>
    <row r="94" spans="2:40" ht="19.5" hidden="1" outlineLevel="1" thickTop="1" thickBot="1" x14ac:dyDescent="0.3">
      <c r="B94" s="998"/>
      <c r="C94" s="1021"/>
      <c r="D94" s="1024"/>
      <c r="E94" s="271"/>
      <c r="F94" s="1068"/>
      <c r="G94" s="1069"/>
      <c r="H94" s="1070"/>
      <c r="I94" s="267"/>
      <c r="J94" s="268"/>
      <c r="K94" s="269"/>
      <c r="L94" s="270"/>
      <c r="M94" s="242"/>
      <c r="N94" s="242"/>
      <c r="O94" s="1002" t="s">
        <v>132</v>
      </c>
      <c r="P94" s="1001"/>
      <c r="Q94" s="1001"/>
      <c r="R94" s="1001"/>
      <c r="S94" s="1073" t="s">
        <v>133</v>
      </c>
      <c r="T94" s="1074"/>
      <c r="U94" s="1074"/>
      <c r="V94" s="1074"/>
      <c r="W94" s="1074"/>
      <c r="X94" s="1075"/>
      <c r="Y94" s="1079" t="s">
        <v>33</v>
      </c>
      <c r="Z94" s="1079"/>
      <c r="AA94" s="1007"/>
      <c r="AB94" s="1008"/>
      <c r="AC94" s="1008"/>
      <c r="AD94" s="1008"/>
      <c r="AE94" s="1008"/>
      <c r="AF94" s="1008"/>
      <c r="AG94" s="277"/>
      <c r="AH94" s="278"/>
      <c r="AI94" s="279"/>
      <c r="AJ94" s="259"/>
      <c r="AK94" s="280"/>
      <c r="AL94" s="259"/>
      <c r="AM94" s="238"/>
      <c r="AN94" s="238"/>
    </row>
    <row r="95" spans="2:40" ht="19.5" hidden="1" outlineLevel="1" thickTop="1" thickBot="1" x14ac:dyDescent="0.3">
      <c r="B95" s="998" t="s">
        <v>134</v>
      </c>
      <c r="C95" s="999"/>
      <c r="D95" s="286" t="s">
        <v>135</v>
      </c>
      <c r="E95" s="287"/>
      <c r="F95" s="1089"/>
      <c r="G95" s="1090"/>
      <c r="H95" s="1091"/>
      <c r="I95" s="288"/>
      <c r="J95" s="289"/>
      <c r="K95" s="290"/>
      <c r="L95" s="291"/>
      <c r="M95" s="242"/>
      <c r="N95" s="242"/>
      <c r="O95" s="1071"/>
      <c r="P95" s="1072"/>
      <c r="Q95" s="1072"/>
      <c r="R95" s="1072"/>
      <c r="S95" s="1076"/>
      <c r="T95" s="1077"/>
      <c r="U95" s="1077"/>
      <c r="V95" s="1077"/>
      <c r="W95" s="1077"/>
      <c r="X95" s="1078"/>
      <c r="Y95" s="1092" t="s">
        <v>33</v>
      </c>
      <c r="Z95" s="1092"/>
      <c r="AA95" s="1065"/>
      <c r="AB95" s="1066"/>
      <c r="AC95" s="1066"/>
      <c r="AD95" s="1066"/>
      <c r="AE95" s="1066"/>
      <c r="AF95" s="1066"/>
      <c r="AG95" s="292"/>
      <c r="AH95" s="282"/>
      <c r="AI95" s="283"/>
      <c r="AJ95" s="284"/>
      <c r="AK95" s="293"/>
      <c r="AL95" s="294"/>
      <c r="AM95" s="238"/>
      <c r="AN95" s="238"/>
    </row>
    <row r="96" spans="2:40" ht="19.5" hidden="1" outlineLevel="1" thickTop="1" thickBot="1" x14ac:dyDescent="0.3">
      <c r="B96" s="295"/>
      <c r="C96" s="296" t="s">
        <v>44</v>
      </c>
      <c r="D96" s="297" t="s">
        <v>136</v>
      </c>
      <c r="E96" s="242"/>
      <c r="F96" s="298"/>
      <c r="G96" s="298"/>
      <c r="H96" s="1093" t="s">
        <v>44</v>
      </c>
      <c r="I96" s="1094"/>
      <c r="J96" s="1095"/>
      <c r="K96" s="246">
        <v>0</v>
      </c>
      <c r="L96" s="241">
        <v>0</v>
      </c>
      <c r="M96" s="298"/>
      <c r="N96" s="224"/>
      <c r="O96" s="299" t="s">
        <v>137</v>
      </c>
      <c r="P96" s="299"/>
      <c r="Q96" s="299"/>
      <c r="R96" s="299"/>
      <c r="S96" s="299"/>
      <c r="T96" s="299"/>
      <c r="U96" s="299"/>
      <c r="V96" s="299"/>
      <c r="W96" s="299"/>
      <c r="X96" s="299"/>
      <c r="Y96" s="299"/>
      <c r="Z96" s="299"/>
      <c r="AA96" s="299"/>
      <c r="AB96" s="299"/>
      <c r="AC96" s="299"/>
      <c r="AD96" s="299"/>
      <c r="AE96" s="1081"/>
      <c r="AF96" s="1081"/>
      <c r="AG96" s="1081"/>
      <c r="AH96" s="1081" t="s">
        <v>44</v>
      </c>
      <c r="AI96" s="1081"/>
      <c r="AJ96" s="1081"/>
      <c r="AK96" s="299"/>
      <c r="AL96" s="300"/>
      <c r="AM96" s="238"/>
    </row>
    <row r="97" spans="2:40" hidden="1" outlineLevel="1" x14ac:dyDescent="0.25">
      <c r="B97" s="295"/>
      <c r="D97" s="301"/>
      <c r="E97" s="301"/>
      <c r="F97" s="237"/>
      <c r="G97" s="302"/>
      <c r="H97" s="302"/>
      <c r="L97" s="7"/>
      <c r="M97" s="7"/>
      <c r="Q97" s="1082" t="s">
        <v>138</v>
      </c>
      <c r="R97" s="1083"/>
      <c r="S97" s="1083"/>
      <c r="T97" s="1083"/>
      <c r="U97" s="1083"/>
      <c r="V97" s="1083"/>
      <c r="W97" s="1083"/>
      <c r="X97" s="1083"/>
      <c r="Y97" s="1083"/>
      <c r="Z97" s="1083"/>
      <c r="AA97" s="1083"/>
      <c r="AB97" s="1083"/>
      <c r="AC97" s="1083"/>
      <c r="AD97" s="1083"/>
      <c r="AE97" s="1083"/>
      <c r="AF97" s="1083"/>
      <c r="AG97" s="1083"/>
      <c r="AH97" s="1083"/>
      <c r="AI97" s="1083"/>
      <c r="AJ97" s="1083"/>
      <c r="AK97" s="1083"/>
      <c r="AL97" s="1083"/>
    </row>
    <row r="98" spans="2:40" hidden="1" outlineLevel="1" x14ac:dyDescent="0.25">
      <c r="B98" s="235"/>
      <c r="C98" s="235"/>
      <c r="D98" s="1084"/>
      <c r="E98" s="1084"/>
      <c r="F98" s="1084"/>
      <c r="G98" s="1084"/>
      <c r="H98" s="1084"/>
      <c r="I98" s="1084"/>
      <c r="J98" s="1084"/>
      <c r="L98" s="7"/>
      <c r="M98" s="7"/>
      <c r="Q98" s="1082" t="s">
        <v>45</v>
      </c>
      <c r="R98" s="1083"/>
      <c r="S98" s="1083"/>
      <c r="T98" s="1083"/>
      <c r="U98" s="1083"/>
      <c r="V98" s="1083"/>
      <c r="W98" s="1083"/>
      <c r="X98" s="1083"/>
      <c r="Y98" s="1083"/>
      <c r="Z98" s="1083"/>
      <c r="AA98" s="1083"/>
      <c r="AB98" s="1083"/>
      <c r="AC98" s="1083"/>
      <c r="AD98" s="1083"/>
      <c r="AE98" s="1083"/>
      <c r="AF98" s="1083"/>
      <c r="AG98" s="1083"/>
      <c r="AH98" s="1083"/>
      <c r="AI98" s="1083"/>
      <c r="AJ98" s="1083"/>
      <c r="AK98" s="1083"/>
      <c r="AL98" s="1083"/>
    </row>
    <row r="99" spans="2:40" hidden="1" outlineLevel="1" x14ac:dyDescent="0.25">
      <c r="B99" s="235"/>
      <c r="C99" s="235"/>
      <c r="D99" s="1085" t="s">
        <v>45</v>
      </c>
      <c r="E99" s="1085"/>
      <c r="F99" s="1086"/>
      <c r="G99" s="1086"/>
      <c r="H99" s="1086"/>
      <c r="L99" s="7"/>
      <c r="M99" s="7"/>
      <c r="Q99" s="303"/>
      <c r="R99" s="304"/>
      <c r="S99" s="304"/>
      <c r="T99" s="304"/>
      <c r="U99" s="304"/>
      <c r="V99" s="304"/>
      <c r="W99" s="304"/>
      <c r="X99" s="304"/>
      <c r="Y99" s="304"/>
      <c r="Z99" s="304"/>
      <c r="AA99" s="304"/>
      <c r="AB99" s="304"/>
      <c r="AC99" s="304"/>
      <c r="AD99" s="304"/>
      <c r="AE99" s="304"/>
      <c r="AF99" s="304"/>
      <c r="AG99" s="304"/>
      <c r="AH99" s="304"/>
      <c r="AI99" s="304"/>
      <c r="AJ99" s="304"/>
      <c r="AK99" s="304"/>
      <c r="AL99" s="304"/>
    </row>
    <row r="100" spans="2:40" collapsed="1" x14ac:dyDescent="0.25">
      <c r="B100" s="235"/>
      <c r="C100" s="235"/>
      <c r="D100" s="3"/>
      <c r="E100" s="3"/>
      <c r="F100" s="305"/>
      <c r="G100" s="305"/>
      <c r="H100" s="305"/>
      <c r="N100" s="3"/>
      <c r="O100" s="3"/>
      <c r="P100" s="3"/>
      <c r="Q100" s="1087" t="s">
        <v>223</v>
      </c>
      <c r="R100" s="1088"/>
      <c r="S100" s="1088"/>
      <c r="T100" s="1088"/>
      <c r="U100" s="1088"/>
      <c r="V100" s="1088"/>
      <c r="W100" s="1088"/>
      <c r="X100" s="1088"/>
      <c r="Y100" s="1088"/>
      <c r="Z100" s="1088"/>
      <c r="AA100" s="1088"/>
      <c r="AB100" s="1088"/>
      <c r="AC100" s="1088"/>
      <c r="AD100" s="1088"/>
      <c r="AE100" s="1088"/>
      <c r="AF100" s="1088"/>
      <c r="AG100" s="1088"/>
      <c r="AH100" s="1088"/>
      <c r="AI100" s="1088"/>
      <c r="AJ100" s="1088"/>
      <c r="AK100" s="1088"/>
      <c r="AL100" s="1088"/>
      <c r="AM100" s="1088"/>
      <c r="AN100" s="1088"/>
    </row>
    <row r="101" spans="2:40" ht="18.75" x14ac:dyDescent="0.25">
      <c r="D101" s="44"/>
      <c r="E101" s="44"/>
      <c r="F101" s="3"/>
      <c r="G101" s="3"/>
      <c r="K101" s="306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07"/>
      <c r="Z101" s="307"/>
      <c r="AA101" s="307"/>
      <c r="AB101" s="307"/>
      <c r="AC101" s="307"/>
      <c r="AD101" s="307"/>
      <c r="AE101" s="307"/>
      <c r="AF101" s="307"/>
      <c r="AG101" s="307"/>
      <c r="AH101" s="307"/>
      <c r="AI101" s="307"/>
      <c r="AJ101" s="307"/>
      <c r="AK101" s="307"/>
      <c r="AL101" s="307"/>
      <c r="AM101" s="307"/>
      <c r="AN101" s="307"/>
    </row>
    <row r="102" spans="2:40" x14ac:dyDescent="0.25">
      <c r="D102" s="44"/>
      <c r="E102" s="44"/>
      <c r="F102" s="237"/>
      <c r="G102" s="237"/>
      <c r="H102" s="237"/>
      <c r="I102" s="237"/>
      <c r="J102" s="308"/>
      <c r="K102" s="302"/>
      <c r="L102" s="308"/>
      <c r="M102" s="309"/>
      <c r="N102" s="309"/>
      <c r="O102" s="309"/>
      <c r="P102" s="309"/>
      <c r="Q102" s="309"/>
      <c r="R102" s="3"/>
      <c r="S102" s="3"/>
      <c r="T102" s="3"/>
      <c r="U102" s="3"/>
      <c r="V102" s="3"/>
      <c r="W102" s="3"/>
      <c r="X102" s="3"/>
      <c r="Y102" s="3"/>
      <c r="AB102" s="310"/>
      <c r="AC102" s="235"/>
      <c r="AD102" s="310"/>
    </row>
    <row r="103" spans="2:40" x14ac:dyDescent="0.25">
      <c r="D103" s="44"/>
      <c r="E103" s="44"/>
      <c r="F103" s="311" t="s">
        <v>139</v>
      </c>
      <c r="G103" s="22"/>
      <c r="H103" s="312"/>
      <c r="I103" s="313"/>
      <c r="J103" s="313"/>
      <c r="K103" s="314" t="s">
        <v>54</v>
      </c>
      <c r="L103" s="314"/>
      <c r="M103" s="314"/>
      <c r="N103" s="3"/>
      <c r="O103" s="315"/>
      <c r="P103" s="47"/>
      <c r="Q103" s="3"/>
      <c r="R103" s="1080" t="s">
        <v>140</v>
      </c>
      <c r="S103" s="1080"/>
      <c r="T103" s="1080"/>
      <c r="U103" s="1080"/>
      <c r="V103" s="1080"/>
      <c r="W103" s="1080"/>
      <c r="X103" s="1080"/>
      <c r="Y103" s="1080"/>
      <c r="Z103" s="1080"/>
      <c r="AA103" s="1080"/>
      <c r="AB103" s="312"/>
      <c r="AC103" s="312"/>
      <c r="AD103" s="313"/>
      <c r="AF103" s="36" t="s">
        <v>51</v>
      </c>
      <c r="AG103" s="36"/>
      <c r="AH103" s="316"/>
      <c r="AI103" s="36"/>
      <c r="AJ103" s="47"/>
      <c r="AK103" s="47"/>
      <c r="AL103" s="47"/>
    </row>
    <row r="104" spans="2:40" x14ac:dyDescent="0.25">
      <c r="B104" s="235"/>
      <c r="C104" s="235"/>
      <c r="D104" s="236"/>
      <c r="E104" s="236"/>
      <c r="F104" s="317"/>
      <c r="G104" s="22"/>
      <c r="H104" s="318"/>
      <c r="I104" s="319" t="s">
        <v>141</v>
      </c>
      <c r="K104" s="320"/>
      <c r="L104" s="47" t="s">
        <v>142</v>
      </c>
      <c r="N104" s="3"/>
      <c r="O104" s="3"/>
      <c r="P104" s="3"/>
      <c r="Q104" s="3"/>
      <c r="R104" s="321"/>
      <c r="S104" s="321"/>
      <c r="T104" s="3"/>
      <c r="U104" s="3"/>
      <c r="V104" s="3"/>
      <c r="W104" s="3"/>
      <c r="X104" s="3"/>
      <c r="Y104" s="3"/>
      <c r="AC104" s="319" t="s">
        <v>141</v>
      </c>
      <c r="AE104" s="320"/>
      <c r="AG104" s="47" t="s">
        <v>142</v>
      </c>
    </row>
    <row r="105" spans="2:40" x14ac:dyDescent="0.25">
      <c r="D105" s="44"/>
      <c r="E105" s="44"/>
      <c r="F105" s="317"/>
      <c r="G105" s="22"/>
      <c r="H105" s="322"/>
      <c r="I105" s="318"/>
      <c r="J105" s="318"/>
      <c r="K105" s="47"/>
      <c r="L105" s="47"/>
      <c r="N105" s="47"/>
      <c r="O105" s="315"/>
      <c r="P105" s="47"/>
      <c r="Q105" s="3"/>
      <c r="R105" s="3"/>
      <c r="S105" s="3"/>
      <c r="T105" s="3"/>
      <c r="U105" s="3"/>
      <c r="V105" s="3"/>
      <c r="W105" s="3"/>
      <c r="X105" s="3"/>
      <c r="Y105" s="317"/>
      <c r="Z105" s="22"/>
      <c r="AA105" s="22"/>
      <c r="AB105" s="309"/>
      <c r="AC105" s="309"/>
      <c r="AD105" s="318"/>
      <c r="AE105" s="47"/>
      <c r="AH105" s="315"/>
      <c r="AJ105" s="47"/>
      <c r="AK105" s="47"/>
    </row>
    <row r="106" spans="2:40" x14ac:dyDescent="0.25">
      <c r="B106" s="44"/>
      <c r="D106" s="3"/>
      <c r="E106" s="3"/>
      <c r="F106" s="323"/>
      <c r="G106" s="309"/>
      <c r="H106" s="310"/>
      <c r="I106" s="306"/>
      <c r="K106" s="320"/>
      <c r="L106" s="47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24"/>
      <c r="AC106" s="319"/>
      <c r="AE106" s="320"/>
      <c r="AG106" s="47"/>
    </row>
  </sheetData>
  <mergeCells count="237">
    <mergeCell ref="R103:AA103"/>
    <mergeCell ref="AH96:AJ96"/>
    <mergeCell ref="Q97:AL97"/>
    <mergeCell ref="D98:J98"/>
    <mergeCell ref="Q98:AL98"/>
    <mergeCell ref="D99:H99"/>
    <mergeCell ref="Q100:AN100"/>
    <mergeCell ref="B95:C95"/>
    <mergeCell ref="F95:H95"/>
    <mergeCell ref="Y95:Z95"/>
    <mergeCell ref="AA95:AF95"/>
    <mergeCell ref="H96:J96"/>
    <mergeCell ref="AE96:AG96"/>
    <mergeCell ref="B92:C94"/>
    <mergeCell ref="D92:D94"/>
    <mergeCell ref="F92:H92"/>
    <mergeCell ref="O92:R93"/>
    <mergeCell ref="S92:X93"/>
    <mergeCell ref="Y92:Z92"/>
    <mergeCell ref="AA92:AF92"/>
    <mergeCell ref="F93:H93"/>
    <mergeCell ref="Y93:Z93"/>
    <mergeCell ref="AA93:AF93"/>
    <mergeCell ref="F94:H94"/>
    <mergeCell ref="O94:R95"/>
    <mergeCell ref="S94:X95"/>
    <mergeCell ref="Y94:Z94"/>
    <mergeCell ref="AA94:AF94"/>
    <mergeCell ref="AA87:AF87"/>
    <mergeCell ref="F88:H88"/>
    <mergeCell ref="Y88:Z88"/>
    <mergeCell ref="AA88:AF88"/>
    <mergeCell ref="F89:H89"/>
    <mergeCell ref="Y89:Z89"/>
    <mergeCell ref="AA89:AF89"/>
    <mergeCell ref="B87:C89"/>
    <mergeCell ref="D87:D89"/>
    <mergeCell ref="F87:H87"/>
    <mergeCell ref="O87:R91"/>
    <mergeCell ref="S87:X91"/>
    <mergeCell ref="Y87:Z87"/>
    <mergeCell ref="B90:C91"/>
    <mergeCell ref="D90:D91"/>
    <mergeCell ref="F90:H90"/>
    <mergeCell ref="Y90:Z90"/>
    <mergeCell ref="AA90:AF90"/>
    <mergeCell ref="F91:H91"/>
    <mergeCell ref="Y91:Z91"/>
    <mergeCell ref="AA91:AF91"/>
    <mergeCell ref="S84:X86"/>
    <mergeCell ref="Y84:Z86"/>
    <mergeCell ref="AA84:AF86"/>
    <mergeCell ref="AG84:AH85"/>
    <mergeCell ref="AI84:AJ85"/>
    <mergeCell ref="AL84:AL85"/>
    <mergeCell ref="B84:C86"/>
    <mergeCell ref="D84:D86"/>
    <mergeCell ref="F84:H86"/>
    <mergeCell ref="I84:J85"/>
    <mergeCell ref="K84:L85"/>
    <mergeCell ref="O84:R86"/>
    <mergeCell ref="C79:D79"/>
    <mergeCell ref="G79:H79"/>
    <mergeCell ref="I79:J79"/>
    <mergeCell ref="M79:AC79"/>
    <mergeCell ref="AD79:AI79"/>
    <mergeCell ref="C82:AN82"/>
    <mergeCell ref="C77:D77"/>
    <mergeCell ref="G77:H77"/>
    <mergeCell ref="I77:J77"/>
    <mergeCell ref="M77:AC77"/>
    <mergeCell ref="AD77:AI77"/>
    <mergeCell ref="C78:D78"/>
    <mergeCell ref="G78:H78"/>
    <mergeCell ref="I78:J78"/>
    <mergeCell ref="M78:AC78"/>
    <mergeCell ref="AD78:AI78"/>
    <mergeCell ref="B76:J76"/>
    <mergeCell ref="L76:AI76"/>
    <mergeCell ref="AR76:BB76"/>
    <mergeCell ref="C73:D73"/>
    <mergeCell ref="O73:Y73"/>
    <mergeCell ref="Z73:AG73"/>
    <mergeCell ref="C74:D74"/>
    <mergeCell ref="O74:Y74"/>
    <mergeCell ref="Z74:AG74"/>
    <mergeCell ref="O70:Y70"/>
    <mergeCell ref="Z70:AG70"/>
    <mergeCell ref="D71:F71"/>
    <mergeCell ref="O71:Y71"/>
    <mergeCell ref="Z71:AG71"/>
    <mergeCell ref="C72:D72"/>
    <mergeCell ref="O72:Y72"/>
    <mergeCell ref="Z72:AG72"/>
    <mergeCell ref="B67:N67"/>
    <mergeCell ref="B68:B75"/>
    <mergeCell ref="D68:F68"/>
    <mergeCell ref="L68:N75"/>
    <mergeCell ref="O68:Y68"/>
    <mergeCell ref="Z68:AG68"/>
    <mergeCell ref="D69:F69"/>
    <mergeCell ref="O69:Y69"/>
    <mergeCell ref="Z69:AG69"/>
    <mergeCell ref="D70:F70"/>
    <mergeCell ref="C75:F75"/>
    <mergeCell ref="O75:Y75"/>
    <mergeCell ref="Z75:AG75"/>
    <mergeCell ref="C63:F63"/>
    <mergeCell ref="G63:L63"/>
    <mergeCell ref="C64:F64"/>
    <mergeCell ref="G64:L64"/>
    <mergeCell ref="B65:N65"/>
    <mergeCell ref="B66:N66"/>
    <mergeCell ref="C60:F60"/>
    <mergeCell ref="G60:L60"/>
    <mergeCell ref="B61:F61"/>
    <mergeCell ref="G61:N61"/>
    <mergeCell ref="C62:F62"/>
    <mergeCell ref="G62:L62"/>
    <mergeCell ref="B57:F57"/>
    <mergeCell ref="G57:N57"/>
    <mergeCell ref="C58:F58"/>
    <mergeCell ref="G58:L58"/>
    <mergeCell ref="C59:F59"/>
    <mergeCell ref="G59:L59"/>
    <mergeCell ref="C54:F54"/>
    <mergeCell ref="G54:L54"/>
    <mergeCell ref="C55:F55"/>
    <mergeCell ref="G55:L55"/>
    <mergeCell ref="C56:F56"/>
    <mergeCell ref="G56:L56"/>
    <mergeCell ref="C51:F51"/>
    <mergeCell ref="G51:L51"/>
    <mergeCell ref="C52:F52"/>
    <mergeCell ref="G52:L52"/>
    <mergeCell ref="B53:F53"/>
    <mergeCell ref="G53:N53"/>
    <mergeCell ref="C48:F48"/>
    <mergeCell ref="G48:L48"/>
    <mergeCell ref="B49:F49"/>
    <mergeCell ref="G49:N49"/>
    <mergeCell ref="C50:F50"/>
    <mergeCell ref="G50:L50"/>
    <mergeCell ref="B41:AO41"/>
    <mergeCell ref="B42:AO42"/>
    <mergeCell ref="B45:F45"/>
    <mergeCell ref="C46:F46"/>
    <mergeCell ref="G46:L46"/>
    <mergeCell ref="C47:F47"/>
    <mergeCell ref="G47:L47"/>
    <mergeCell ref="C37:F37"/>
    <mergeCell ref="G37:N37"/>
    <mergeCell ref="C38:F38"/>
    <mergeCell ref="G38:N38"/>
    <mergeCell ref="B39:N39"/>
    <mergeCell ref="B40:N40"/>
    <mergeCell ref="B43:F44"/>
    <mergeCell ref="G43:L44"/>
    <mergeCell ref="M43:N43"/>
    <mergeCell ref="C33:F33"/>
    <mergeCell ref="G33:N33"/>
    <mergeCell ref="C34:F34"/>
    <mergeCell ref="G34:N34"/>
    <mergeCell ref="B35:N35"/>
    <mergeCell ref="B36:AO36"/>
    <mergeCell ref="C30:F30"/>
    <mergeCell ref="G30:N30"/>
    <mergeCell ref="C31:F31"/>
    <mergeCell ref="G31:N31"/>
    <mergeCell ref="C32:F32"/>
    <mergeCell ref="G32:N32"/>
    <mergeCell ref="C26:F26"/>
    <mergeCell ref="G26:N26"/>
    <mergeCell ref="C27:F27"/>
    <mergeCell ref="G27:N27"/>
    <mergeCell ref="C28:N28"/>
    <mergeCell ref="C29:AO29"/>
    <mergeCell ref="C23:F23"/>
    <mergeCell ref="G23:N23"/>
    <mergeCell ref="C24:F24"/>
    <mergeCell ref="G24:N24"/>
    <mergeCell ref="C25:F25"/>
    <mergeCell ref="G25:N25"/>
    <mergeCell ref="B22:AO22"/>
    <mergeCell ref="AH16:AK16"/>
    <mergeCell ref="AL16:AO16"/>
    <mergeCell ref="R17:S18"/>
    <mergeCell ref="T17:U18"/>
    <mergeCell ref="V17:W18"/>
    <mergeCell ref="X17:X19"/>
    <mergeCell ref="AH17:AK17"/>
    <mergeCell ref="AL17:AO17"/>
    <mergeCell ref="AH18:AH19"/>
    <mergeCell ref="AI18:AK18"/>
    <mergeCell ref="AB16:AB19"/>
    <mergeCell ref="AC16:AC19"/>
    <mergeCell ref="AD16:AD19"/>
    <mergeCell ref="AE16:AE19"/>
    <mergeCell ref="AF16:AF19"/>
    <mergeCell ref="AG16:AG19"/>
    <mergeCell ref="Q16:Q19"/>
    <mergeCell ref="R16:X16"/>
    <mergeCell ref="Z16:Z19"/>
    <mergeCell ref="AA16:AA19"/>
    <mergeCell ref="AL18:AL19"/>
    <mergeCell ref="AM18:AO18"/>
    <mergeCell ref="C20:F20"/>
    <mergeCell ref="G20:N20"/>
    <mergeCell ref="B21:AO21"/>
    <mergeCell ref="C11:F11"/>
    <mergeCell ref="G11:J11"/>
    <mergeCell ref="B13:B19"/>
    <mergeCell ref="C13:F19"/>
    <mergeCell ref="G13:N19"/>
    <mergeCell ref="O13:P15"/>
    <mergeCell ref="O16:O19"/>
    <mergeCell ref="P16:P19"/>
    <mergeCell ref="Q13:X15"/>
    <mergeCell ref="Y13:Y19"/>
    <mergeCell ref="Z13:AG15"/>
    <mergeCell ref="AH13:AO13"/>
    <mergeCell ref="AH14:AO14"/>
    <mergeCell ref="AH15:AO15"/>
    <mergeCell ref="B2:AK2"/>
    <mergeCell ref="C6:D6"/>
    <mergeCell ref="C7:D7"/>
    <mergeCell ref="G7:L7"/>
    <mergeCell ref="AK7:AN7"/>
    <mergeCell ref="B8:E8"/>
    <mergeCell ref="G8:M9"/>
    <mergeCell ref="AL8:AN8"/>
    <mergeCell ref="AJ9:AO10"/>
    <mergeCell ref="G10:L10"/>
    <mergeCell ref="O8:AD8"/>
    <mergeCell ref="L6:S6"/>
    <mergeCell ref="K4:S4"/>
    <mergeCell ref="L5:S5"/>
  </mergeCells>
  <pageMargins left="0" right="0.15748031496062992" top="0.39370078740157483" bottom="0" header="0" footer="0"/>
  <pageSetup paperSize="9" scale="36" fitToHeight="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65"/>
  <sheetViews>
    <sheetView showZeros="0" view="pageBreakPreview" topLeftCell="P52" zoomScale="74" zoomScaleNormal="50" zoomScaleSheetLayoutView="74" zoomScalePageLayoutView="55" workbookViewId="0">
      <selection activeCell="P59" sqref="P59:AM59"/>
    </sheetView>
  </sheetViews>
  <sheetFormatPr defaultColWidth="9.140625" defaultRowHeight="18" x14ac:dyDescent="0.25"/>
  <cols>
    <col min="1" max="1" width="29.5703125" style="3" customWidth="1"/>
    <col min="2" max="2" width="8.140625" style="3" customWidth="1"/>
    <col min="3" max="3" width="20.7109375" style="3" customWidth="1"/>
    <col min="4" max="4" width="20.7109375" style="4" customWidth="1"/>
    <col min="5" max="5" width="20.7109375" style="5" customWidth="1"/>
    <col min="6" max="6" width="6.7109375" style="5" customWidth="1"/>
    <col min="7" max="9" width="6.7109375" style="3" customWidth="1"/>
    <col min="10" max="10" width="8.42578125" style="3" customWidth="1"/>
    <col min="11" max="12" width="6.7109375" style="3" customWidth="1"/>
    <col min="13" max="13" width="6.7109375" style="7" customWidth="1"/>
    <col min="14" max="14" width="6.42578125" style="7" customWidth="1"/>
    <col min="15" max="15" width="8" style="7" customWidth="1"/>
    <col min="16" max="16" width="8.140625" style="7" customWidth="1"/>
    <col min="17" max="17" width="8" style="7" customWidth="1"/>
    <col min="18" max="23" width="6.140625" style="7" customWidth="1"/>
    <col min="24" max="24" width="8.5703125" style="7" customWidth="1"/>
    <col min="25" max="40" width="6.140625" style="3" customWidth="1"/>
    <col min="41" max="16384" width="9.140625" style="3"/>
  </cols>
  <sheetData>
    <row r="1" spans="2:40" ht="6.75" customHeight="1" x14ac:dyDescent="0.25"/>
    <row r="2" spans="2:40" ht="23.25" x14ac:dyDescent="0.35">
      <c r="B2" s="705" t="s">
        <v>64</v>
      </c>
      <c r="C2" s="705"/>
      <c r="D2" s="705"/>
      <c r="E2" s="705"/>
      <c r="F2" s="705"/>
      <c r="G2" s="705"/>
      <c r="H2" s="705"/>
      <c r="I2" s="705"/>
      <c r="J2" s="705"/>
      <c r="K2" s="705"/>
      <c r="L2" s="705"/>
      <c r="M2" s="705"/>
      <c r="N2" s="705"/>
      <c r="O2" s="705"/>
      <c r="P2" s="705"/>
      <c r="Q2" s="705"/>
      <c r="R2" s="705"/>
      <c r="S2" s="705"/>
      <c r="T2" s="705"/>
      <c r="U2" s="705"/>
      <c r="V2" s="705"/>
      <c r="W2" s="705"/>
      <c r="X2" s="705"/>
      <c r="Y2" s="705"/>
      <c r="Z2" s="705"/>
      <c r="AA2" s="705"/>
      <c r="AB2" s="705"/>
      <c r="AC2" s="705"/>
      <c r="AD2" s="705"/>
      <c r="AE2" s="705"/>
      <c r="AF2" s="705"/>
      <c r="AG2" s="705"/>
      <c r="AH2" s="705"/>
      <c r="AI2" s="705"/>
      <c r="AJ2" s="705"/>
    </row>
    <row r="4" spans="2:40" ht="27.6" customHeight="1" x14ac:dyDescent="0.35">
      <c r="C4" s="8"/>
      <c r="D4" s="9"/>
      <c r="E4" s="9"/>
      <c r="F4" s="9"/>
      <c r="H4" s="9"/>
      <c r="I4" s="9"/>
      <c r="J4" s="326" t="s">
        <v>0</v>
      </c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44" t="s">
        <v>65</v>
      </c>
      <c r="AL4" s="44"/>
      <c r="AM4" s="44"/>
    </row>
    <row r="5" spans="2:40" x14ac:dyDescent="0.25">
      <c r="B5" s="13"/>
      <c r="C5" s="13"/>
      <c r="D5" s="14"/>
      <c r="E5" s="14"/>
      <c r="G5" s="15"/>
      <c r="H5" s="15"/>
      <c r="I5" s="15"/>
      <c r="J5" s="15"/>
      <c r="K5" s="15"/>
      <c r="L5" s="15" t="s">
        <v>66</v>
      </c>
      <c r="M5" s="15"/>
      <c r="N5" s="15"/>
      <c r="O5" s="15"/>
      <c r="P5" s="15"/>
      <c r="Q5" s="15"/>
      <c r="R5" s="15"/>
      <c r="S5" s="15"/>
      <c r="T5" s="15"/>
      <c r="U5" s="15"/>
      <c r="V5" s="17"/>
      <c r="W5" s="14"/>
      <c r="X5" s="14"/>
      <c r="Y5" s="14"/>
      <c r="Z5" s="14"/>
      <c r="AA5" s="14"/>
      <c r="AB5" s="14"/>
      <c r="AC5" s="14"/>
      <c r="AD5" s="14"/>
      <c r="AE5" s="327" t="s">
        <v>67</v>
      </c>
      <c r="AF5" s="14"/>
      <c r="AG5" s="14"/>
      <c r="AH5" s="14"/>
      <c r="AI5" s="14"/>
      <c r="AJ5" s="14" t="s">
        <v>68</v>
      </c>
      <c r="AK5" s="44"/>
      <c r="AL5" s="44"/>
      <c r="AM5" s="44"/>
    </row>
    <row r="6" spans="2:40" x14ac:dyDescent="0.25">
      <c r="C6" s="706"/>
      <c r="D6" s="706"/>
      <c r="E6" s="20"/>
      <c r="F6" s="21"/>
      <c r="H6" s="15"/>
      <c r="I6" s="15"/>
      <c r="J6" s="15"/>
      <c r="K6" s="15"/>
      <c r="L6" s="15" t="s">
        <v>143</v>
      </c>
      <c r="M6" s="15"/>
      <c r="N6" s="15"/>
      <c r="O6" s="15"/>
      <c r="P6" s="15"/>
      <c r="Q6" s="22"/>
      <c r="R6" s="22"/>
      <c r="S6" s="22"/>
      <c r="T6" s="22"/>
      <c r="U6" s="22"/>
      <c r="V6" s="22"/>
      <c r="W6" s="22"/>
      <c r="X6" s="22"/>
      <c r="Y6" s="22"/>
      <c r="AA6" s="23"/>
      <c r="AB6" s="22"/>
      <c r="AC6" s="22"/>
      <c r="AD6" s="22"/>
      <c r="AF6" s="24"/>
      <c r="AG6" s="24"/>
      <c r="AH6" s="24"/>
      <c r="AI6" s="24"/>
      <c r="AJ6" s="327"/>
      <c r="AK6" s="15" t="s">
        <v>70</v>
      </c>
      <c r="AL6" s="15"/>
      <c r="AM6" s="15"/>
      <c r="AN6" s="27"/>
    </row>
    <row r="7" spans="2:40" ht="48" customHeight="1" x14ac:dyDescent="0.25">
      <c r="C7" s="1153" t="s">
        <v>71</v>
      </c>
      <c r="D7" s="1153"/>
      <c r="E7" s="20"/>
      <c r="F7" s="1154" t="s">
        <v>72</v>
      </c>
      <c r="G7" s="1145"/>
      <c r="H7" s="1145"/>
      <c r="I7" s="1145"/>
      <c r="J7" s="1145"/>
      <c r="K7" s="1145"/>
      <c r="L7" s="27" t="s">
        <v>1</v>
      </c>
      <c r="M7" s="30" t="s">
        <v>73</v>
      </c>
      <c r="N7" s="328"/>
      <c r="O7" s="328"/>
      <c r="P7" s="33"/>
      <c r="Q7" s="33"/>
      <c r="R7" s="33"/>
      <c r="S7" s="33"/>
      <c r="T7" s="33"/>
      <c r="U7" s="33"/>
      <c r="V7" s="33"/>
      <c r="W7" s="33"/>
      <c r="X7" s="33"/>
      <c r="Y7" s="33"/>
      <c r="Z7" s="46"/>
      <c r="AA7" s="23"/>
      <c r="AB7" s="47"/>
      <c r="AC7" s="38"/>
      <c r="AD7" s="38"/>
      <c r="AE7" s="327" t="s">
        <v>2</v>
      </c>
      <c r="AF7" s="24"/>
      <c r="AG7" s="24"/>
      <c r="AH7" s="24"/>
      <c r="AI7" s="24"/>
      <c r="AJ7" s="1155" t="s">
        <v>74</v>
      </c>
      <c r="AK7" s="1155"/>
      <c r="AL7" s="1155"/>
      <c r="AM7" s="1155"/>
      <c r="AN7" s="17"/>
    </row>
    <row r="8" spans="2:40" ht="40.5" customHeight="1" x14ac:dyDescent="0.25">
      <c r="C8" s="1156" t="s">
        <v>144</v>
      </c>
      <c r="D8" s="1157"/>
      <c r="E8" s="1157"/>
      <c r="F8" s="687" t="s">
        <v>145</v>
      </c>
      <c r="G8" s="536"/>
      <c r="H8" s="536"/>
      <c r="I8" s="536"/>
      <c r="J8" s="536"/>
      <c r="K8" s="536"/>
      <c r="L8" s="536"/>
      <c r="M8" s="536"/>
      <c r="N8" s="536"/>
      <c r="O8" s="536"/>
      <c r="P8" s="536"/>
      <c r="Q8" s="536"/>
      <c r="R8" s="536"/>
      <c r="S8" s="536"/>
      <c r="T8" s="536"/>
      <c r="U8" s="536"/>
      <c r="V8" s="536"/>
      <c r="W8" s="536"/>
      <c r="X8" s="536"/>
      <c r="Y8" s="536"/>
      <c r="Z8" s="536"/>
      <c r="AA8" s="536"/>
      <c r="AB8" s="536"/>
      <c r="AC8" s="536"/>
      <c r="AD8" s="38"/>
      <c r="AE8" s="327" t="s">
        <v>3</v>
      </c>
      <c r="AF8" s="24"/>
      <c r="AG8" s="24"/>
      <c r="AH8" s="24"/>
      <c r="AI8" s="24"/>
      <c r="AJ8" s="24"/>
      <c r="AK8" s="1155" t="s">
        <v>77</v>
      </c>
      <c r="AL8" s="1155"/>
      <c r="AM8" s="1155"/>
      <c r="AN8" s="17"/>
    </row>
    <row r="9" spans="2:40" ht="25.5" customHeight="1" x14ac:dyDescent="0.25">
      <c r="D9" s="329"/>
      <c r="F9" s="1158" t="s">
        <v>170</v>
      </c>
      <c r="G9" s="1158"/>
      <c r="H9" s="1158"/>
      <c r="I9" s="1158"/>
      <c r="J9" s="1158"/>
      <c r="K9" s="1158"/>
      <c r="L9" s="1158"/>
      <c r="M9" s="1158"/>
      <c r="N9" s="1158"/>
      <c r="O9" s="1158"/>
      <c r="P9" s="1158"/>
      <c r="Q9" s="1158"/>
      <c r="R9" s="1158"/>
      <c r="S9" s="1158"/>
      <c r="T9" s="1158"/>
      <c r="U9" s="1158"/>
      <c r="V9" s="1158"/>
      <c r="W9" s="1158"/>
      <c r="X9" s="1158"/>
      <c r="Y9" s="1158"/>
      <c r="Z9" s="537"/>
      <c r="AA9" s="537"/>
      <c r="AB9" s="537"/>
      <c r="AC9" s="537"/>
      <c r="AD9" s="42"/>
      <c r="AE9" s="42"/>
      <c r="AF9" s="24"/>
      <c r="AG9" s="24"/>
      <c r="AH9" s="24"/>
      <c r="AI9" s="24"/>
      <c r="AJ9" s="1150" t="s">
        <v>78</v>
      </c>
      <c r="AK9" s="1150"/>
      <c r="AL9" s="1150"/>
      <c r="AM9" s="1150"/>
      <c r="AN9" s="1150"/>
    </row>
    <row r="10" spans="2:40" ht="21" customHeight="1" x14ac:dyDescent="0.3">
      <c r="B10" s="44" t="s">
        <v>146</v>
      </c>
      <c r="C10" s="44"/>
      <c r="D10" s="44"/>
      <c r="E10" s="44"/>
      <c r="F10" s="964" t="s">
        <v>32</v>
      </c>
      <c r="G10" s="1145"/>
      <c r="H10" s="1145"/>
      <c r="I10" s="1145"/>
      <c r="J10" s="1145"/>
      <c r="K10" s="1145"/>
      <c r="L10" s="27" t="s">
        <v>1</v>
      </c>
      <c r="M10" s="1152" t="s">
        <v>80</v>
      </c>
      <c r="N10" s="1152"/>
      <c r="O10" s="1152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538"/>
      <c r="AA10" s="539"/>
      <c r="AB10" s="540"/>
      <c r="AC10" s="541"/>
      <c r="AD10" s="38"/>
      <c r="AE10" s="327" t="s">
        <v>4</v>
      </c>
      <c r="AF10" s="24"/>
      <c r="AG10" s="24"/>
      <c r="AH10" s="24"/>
      <c r="AI10" s="24"/>
      <c r="AJ10" s="1151"/>
      <c r="AK10" s="1151"/>
      <c r="AL10" s="1151"/>
      <c r="AM10" s="1151"/>
      <c r="AN10" s="1151"/>
    </row>
    <row r="11" spans="2:40" ht="24.75" customHeight="1" x14ac:dyDescent="0.3">
      <c r="C11" s="723" t="s">
        <v>81</v>
      </c>
      <c r="D11" s="723"/>
      <c r="E11" s="723"/>
      <c r="F11" s="964" t="s">
        <v>5</v>
      </c>
      <c r="G11" s="1145"/>
      <c r="H11" s="1145"/>
      <c r="I11" s="1145"/>
      <c r="J11" s="330"/>
      <c r="K11" s="330"/>
      <c r="L11" s="27" t="s">
        <v>1</v>
      </c>
      <c r="M11" s="49" t="s">
        <v>48</v>
      </c>
      <c r="N11" s="50"/>
      <c r="O11" s="50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38"/>
      <c r="AA11" s="539"/>
      <c r="AB11" s="542"/>
      <c r="AC11" s="538"/>
      <c r="AD11" s="46"/>
      <c r="AE11" s="46"/>
      <c r="AF11" s="46"/>
      <c r="AG11" s="46"/>
      <c r="AH11" s="46"/>
      <c r="AI11" s="46"/>
      <c r="AJ11" s="46"/>
    </row>
    <row r="12" spans="2:40" ht="30" customHeight="1" thickBot="1" x14ac:dyDescent="0.3">
      <c r="E12" s="4"/>
      <c r="F12" s="4"/>
      <c r="J12" s="55"/>
      <c r="K12" s="7"/>
      <c r="L12" s="7"/>
      <c r="V12" s="3"/>
      <c r="W12" s="3"/>
      <c r="X12" s="3"/>
    </row>
    <row r="13" spans="2:40" s="56" customFormat="1" ht="64.5" customHeight="1" thickBot="1" x14ac:dyDescent="0.25">
      <c r="B13" s="726" t="s">
        <v>82</v>
      </c>
      <c r="C13" s="1207" t="s">
        <v>83</v>
      </c>
      <c r="D13" s="1207"/>
      <c r="E13" s="1208"/>
      <c r="F13" s="1210" t="s">
        <v>84</v>
      </c>
      <c r="G13" s="1211"/>
      <c r="H13" s="1211"/>
      <c r="I13" s="1211"/>
      <c r="J13" s="1211"/>
      <c r="K13" s="1211"/>
      <c r="L13" s="1211"/>
      <c r="M13" s="1211"/>
      <c r="N13" s="741" t="s">
        <v>147</v>
      </c>
      <c r="O13" s="742"/>
      <c r="P13" s="753" t="s">
        <v>6</v>
      </c>
      <c r="Q13" s="753"/>
      <c r="R13" s="753"/>
      <c r="S13" s="753"/>
      <c r="T13" s="753"/>
      <c r="U13" s="753"/>
      <c r="V13" s="753"/>
      <c r="W13" s="753"/>
      <c r="X13" s="1159" t="s">
        <v>7</v>
      </c>
      <c r="Y13" s="759" t="s">
        <v>8</v>
      </c>
      <c r="Z13" s="760"/>
      <c r="AA13" s="760"/>
      <c r="AB13" s="760"/>
      <c r="AC13" s="760"/>
      <c r="AD13" s="760"/>
      <c r="AE13" s="760"/>
      <c r="AF13" s="1185"/>
      <c r="AG13" s="1188" t="s">
        <v>148</v>
      </c>
      <c r="AH13" s="1189"/>
      <c r="AI13" s="1189"/>
      <c r="AJ13" s="1189"/>
      <c r="AK13" s="1189"/>
      <c r="AL13" s="1189"/>
      <c r="AM13" s="1189"/>
      <c r="AN13" s="1190"/>
    </row>
    <row r="14" spans="2:40" s="56" customFormat="1" ht="27.75" customHeight="1" thickBot="1" x14ac:dyDescent="0.25">
      <c r="B14" s="727"/>
      <c r="C14" s="952"/>
      <c r="D14" s="952"/>
      <c r="E14" s="1209"/>
      <c r="F14" s="1212"/>
      <c r="G14" s="1155"/>
      <c r="H14" s="1155"/>
      <c r="I14" s="1155"/>
      <c r="J14" s="1155"/>
      <c r="K14" s="1155"/>
      <c r="L14" s="1155"/>
      <c r="M14" s="1155"/>
      <c r="N14" s="743"/>
      <c r="O14" s="744"/>
      <c r="P14" s="754"/>
      <c r="Q14" s="754"/>
      <c r="R14" s="754"/>
      <c r="S14" s="754"/>
      <c r="T14" s="754"/>
      <c r="U14" s="754"/>
      <c r="V14" s="754"/>
      <c r="W14" s="754"/>
      <c r="X14" s="1160"/>
      <c r="Y14" s="761"/>
      <c r="Z14" s="762"/>
      <c r="AA14" s="762"/>
      <c r="AB14" s="762"/>
      <c r="AC14" s="762"/>
      <c r="AD14" s="762"/>
      <c r="AE14" s="762"/>
      <c r="AF14" s="1186"/>
      <c r="AG14" s="1191" t="s">
        <v>149</v>
      </c>
      <c r="AH14" s="1192"/>
      <c r="AI14" s="1192"/>
      <c r="AJ14" s="1192"/>
      <c r="AK14" s="1192"/>
      <c r="AL14" s="1192"/>
      <c r="AM14" s="1192"/>
      <c r="AN14" s="1193"/>
    </row>
    <row r="15" spans="2:40" s="56" customFormat="1" ht="30.75" customHeight="1" thickBot="1" x14ac:dyDescent="0.35">
      <c r="B15" s="727"/>
      <c r="C15" s="952"/>
      <c r="D15" s="952"/>
      <c r="E15" s="1209"/>
      <c r="F15" s="1212"/>
      <c r="G15" s="1155"/>
      <c r="H15" s="1155"/>
      <c r="I15" s="1155"/>
      <c r="J15" s="1155"/>
      <c r="K15" s="1155"/>
      <c r="L15" s="1155"/>
      <c r="M15" s="1155"/>
      <c r="N15" s="745"/>
      <c r="O15" s="746"/>
      <c r="P15" s="755"/>
      <c r="Q15" s="755"/>
      <c r="R15" s="755"/>
      <c r="S15" s="755"/>
      <c r="T15" s="755"/>
      <c r="U15" s="755"/>
      <c r="V15" s="755"/>
      <c r="W15" s="755"/>
      <c r="X15" s="1160"/>
      <c r="Y15" s="763"/>
      <c r="Z15" s="764"/>
      <c r="AA15" s="764"/>
      <c r="AB15" s="764"/>
      <c r="AC15" s="764"/>
      <c r="AD15" s="764"/>
      <c r="AE15" s="764"/>
      <c r="AF15" s="1187"/>
      <c r="AG15" s="1194" t="s">
        <v>195</v>
      </c>
      <c r="AH15" s="1195"/>
      <c r="AI15" s="1195"/>
      <c r="AJ15" s="1195"/>
      <c r="AK15" s="1195"/>
      <c r="AL15" s="1195"/>
      <c r="AM15" s="1195"/>
      <c r="AN15" s="1196"/>
    </row>
    <row r="16" spans="2:40" s="56" customFormat="1" ht="30" customHeight="1" x14ac:dyDescent="0.2">
      <c r="B16" s="727"/>
      <c r="C16" s="952"/>
      <c r="D16" s="952"/>
      <c r="E16" s="1209"/>
      <c r="F16" s="1212"/>
      <c r="G16" s="1155"/>
      <c r="H16" s="1155"/>
      <c r="I16" s="1155"/>
      <c r="J16" s="1155"/>
      <c r="K16" s="1155"/>
      <c r="L16" s="1155"/>
      <c r="M16" s="1155"/>
      <c r="N16" s="747" t="s">
        <v>9</v>
      </c>
      <c r="O16" s="750" t="s">
        <v>10</v>
      </c>
      <c r="P16" s="808" t="s">
        <v>11</v>
      </c>
      <c r="Q16" s="811" t="s">
        <v>12</v>
      </c>
      <c r="R16" s="812"/>
      <c r="S16" s="812"/>
      <c r="T16" s="812"/>
      <c r="U16" s="812"/>
      <c r="V16" s="812"/>
      <c r="W16" s="813"/>
      <c r="X16" s="1160"/>
      <c r="Y16" s="814" t="s">
        <v>13</v>
      </c>
      <c r="Z16" s="799" t="s">
        <v>14</v>
      </c>
      <c r="AA16" s="799" t="s">
        <v>88</v>
      </c>
      <c r="AB16" s="802" t="s">
        <v>15</v>
      </c>
      <c r="AC16" s="802" t="s">
        <v>16</v>
      </c>
      <c r="AD16" s="799" t="s">
        <v>89</v>
      </c>
      <c r="AE16" s="799" t="s">
        <v>17</v>
      </c>
      <c r="AF16" s="1213" t="s">
        <v>18</v>
      </c>
      <c r="AG16" s="1161" t="s">
        <v>46</v>
      </c>
      <c r="AH16" s="1162"/>
      <c r="AI16" s="1162"/>
      <c r="AJ16" s="1162"/>
      <c r="AK16" s="1161" t="s">
        <v>47</v>
      </c>
      <c r="AL16" s="1163"/>
      <c r="AM16" s="1163"/>
      <c r="AN16" s="1164"/>
    </row>
    <row r="17" spans="2:49" s="6" customFormat="1" ht="30" customHeight="1" thickBot="1" x14ac:dyDescent="0.25">
      <c r="B17" s="727"/>
      <c r="C17" s="952"/>
      <c r="D17" s="952"/>
      <c r="E17" s="1209"/>
      <c r="F17" s="1212"/>
      <c r="G17" s="1155"/>
      <c r="H17" s="1155"/>
      <c r="I17" s="1155"/>
      <c r="J17" s="1155"/>
      <c r="K17" s="1155"/>
      <c r="L17" s="1155"/>
      <c r="M17" s="1155"/>
      <c r="N17" s="748"/>
      <c r="O17" s="751"/>
      <c r="P17" s="809"/>
      <c r="Q17" s="783" t="s">
        <v>90</v>
      </c>
      <c r="R17" s="784"/>
      <c r="S17" s="783" t="s">
        <v>91</v>
      </c>
      <c r="T17" s="787"/>
      <c r="U17" s="784" t="s">
        <v>92</v>
      </c>
      <c r="V17" s="787"/>
      <c r="W17" s="788" t="s">
        <v>30</v>
      </c>
      <c r="X17" s="1160"/>
      <c r="Y17" s="815"/>
      <c r="Z17" s="800"/>
      <c r="AA17" s="800"/>
      <c r="AB17" s="803"/>
      <c r="AC17" s="803"/>
      <c r="AD17" s="800"/>
      <c r="AE17" s="800"/>
      <c r="AF17" s="1214"/>
      <c r="AG17" s="1165" t="s">
        <v>93</v>
      </c>
      <c r="AH17" s="1061"/>
      <c r="AI17" s="1061"/>
      <c r="AJ17" s="1061"/>
      <c r="AK17" s="1166" t="s">
        <v>29</v>
      </c>
      <c r="AL17" s="784"/>
      <c r="AM17" s="784"/>
      <c r="AN17" s="1167"/>
    </row>
    <row r="18" spans="2:49" s="6" customFormat="1" ht="35.25" customHeight="1" x14ac:dyDescent="0.2">
      <c r="B18" s="727"/>
      <c r="C18" s="952"/>
      <c r="D18" s="952"/>
      <c r="E18" s="1209"/>
      <c r="F18" s="1212"/>
      <c r="G18" s="1155"/>
      <c r="H18" s="1155"/>
      <c r="I18" s="1155"/>
      <c r="J18" s="1155"/>
      <c r="K18" s="1155"/>
      <c r="L18" s="1155"/>
      <c r="M18" s="1155"/>
      <c r="N18" s="748"/>
      <c r="O18" s="751"/>
      <c r="P18" s="809"/>
      <c r="Q18" s="785"/>
      <c r="R18" s="786"/>
      <c r="S18" s="785"/>
      <c r="T18" s="780"/>
      <c r="U18" s="786"/>
      <c r="V18" s="780"/>
      <c r="W18" s="789"/>
      <c r="X18" s="1160"/>
      <c r="Y18" s="815"/>
      <c r="Z18" s="800"/>
      <c r="AA18" s="800"/>
      <c r="AB18" s="803"/>
      <c r="AC18" s="803"/>
      <c r="AD18" s="800"/>
      <c r="AE18" s="800"/>
      <c r="AF18" s="1214"/>
      <c r="AG18" s="1168" t="s">
        <v>11</v>
      </c>
      <c r="AH18" s="811" t="s">
        <v>20</v>
      </c>
      <c r="AI18" s="812"/>
      <c r="AJ18" s="812"/>
      <c r="AK18" s="1170" t="s">
        <v>11</v>
      </c>
      <c r="AL18" s="1171" t="s">
        <v>20</v>
      </c>
      <c r="AM18" s="1138"/>
      <c r="AN18" s="1172"/>
    </row>
    <row r="19" spans="2:49" s="6" customFormat="1" ht="77.25" customHeight="1" thickBot="1" x14ac:dyDescent="0.25">
      <c r="B19" s="727"/>
      <c r="C19" s="952"/>
      <c r="D19" s="952"/>
      <c r="E19" s="1209"/>
      <c r="F19" s="1212"/>
      <c r="G19" s="1155"/>
      <c r="H19" s="1155"/>
      <c r="I19" s="1155"/>
      <c r="J19" s="1155"/>
      <c r="K19" s="1155"/>
      <c r="L19" s="1155"/>
      <c r="M19" s="1155"/>
      <c r="N19" s="748"/>
      <c r="O19" s="751"/>
      <c r="P19" s="809"/>
      <c r="Q19" s="57" t="s">
        <v>94</v>
      </c>
      <c r="R19" s="58" t="s">
        <v>95</v>
      </c>
      <c r="S19" s="57" t="s">
        <v>94</v>
      </c>
      <c r="T19" s="58" t="s">
        <v>95</v>
      </c>
      <c r="U19" s="57" t="s">
        <v>94</v>
      </c>
      <c r="V19" s="58" t="s">
        <v>95</v>
      </c>
      <c r="W19" s="789"/>
      <c r="X19" s="1160"/>
      <c r="Y19" s="815"/>
      <c r="Z19" s="800"/>
      <c r="AA19" s="800"/>
      <c r="AB19" s="803"/>
      <c r="AC19" s="803"/>
      <c r="AD19" s="800"/>
      <c r="AE19" s="800"/>
      <c r="AF19" s="1214"/>
      <c r="AG19" s="1169"/>
      <c r="AH19" s="331" t="s">
        <v>19</v>
      </c>
      <c r="AI19" s="331" t="s">
        <v>21</v>
      </c>
      <c r="AJ19" s="332" t="s">
        <v>96</v>
      </c>
      <c r="AK19" s="1169"/>
      <c r="AL19" s="331" t="s">
        <v>19</v>
      </c>
      <c r="AM19" s="331" t="s">
        <v>21</v>
      </c>
      <c r="AN19" s="333" t="s">
        <v>96</v>
      </c>
    </row>
    <row r="20" spans="2:49" s="6" customFormat="1" ht="42.75" customHeight="1" thickBot="1" x14ac:dyDescent="0.25">
      <c r="B20" s="334">
        <v>1</v>
      </c>
      <c r="C20" s="1200">
        <v>2</v>
      </c>
      <c r="D20" s="1200"/>
      <c r="E20" s="1201"/>
      <c r="F20" s="1202">
        <v>3</v>
      </c>
      <c r="G20" s="1203"/>
      <c r="H20" s="1203"/>
      <c r="I20" s="1203"/>
      <c r="J20" s="1203"/>
      <c r="K20" s="1203"/>
      <c r="L20" s="1203"/>
      <c r="M20" s="1203"/>
      <c r="N20" s="335">
        <v>4</v>
      </c>
      <c r="O20" s="335">
        <v>5</v>
      </c>
      <c r="P20" s="335">
        <v>6</v>
      </c>
      <c r="Q20" s="335">
        <v>7</v>
      </c>
      <c r="R20" s="335">
        <v>8</v>
      </c>
      <c r="S20" s="335">
        <v>9</v>
      </c>
      <c r="T20" s="335">
        <v>10</v>
      </c>
      <c r="U20" s="335">
        <v>11</v>
      </c>
      <c r="V20" s="335">
        <v>12</v>
      </c>
      <c r="W20" s="335">
        <v>13</v>
      </c>
      <c r="X20" s="335">
        <v>14</v>
      </c>
      <c r="Y20" s="335">
        <v>15</v>
      </c>
      <c r="Z20" s="335">
        <v>16</v>
      </c>
      <c r="AA20" s="335">
        <v>17</v>
      </c>
      <c r="AB20" s="335">
        <v>18</v>
      </c>
      <c r="AC20" s="335">
        <v>19</v>
      </c>
      <c r="AD20" s="335">
        <v>20</v>
      </c>
      <c r="AE20" s="335">
        <v>21</v>
      </c>
      <c r="AF20" s="335">
        <v>22</v>
      </c>
      <c r="AG20" s="335">
        <v>23</v>
      </c>
      <c r="AH20" s="335">
        <v>24</v>
      </c>
      <c r="AI20" s="335">
        <v>25</v>
      </c>
      <c r="AJ20" s="335">
        <v>26</v>
      </c>
      <c r="AK20" s="335">
        <v>27</v>
      </c>
      <c r="AL20" s="335">
        <v>28</v>
      </c>
      <c r="AM20" s="335">
        <v>29</v>
      </c>
      <c r="AN20" s="336">
        <v>30</v>
      </c>
    </row>
    <row r="21" spans="2:49" s="65" customFormat="1" ht="36.75" customHeight="1" thickBot="1" x14ac:dyDescent="0.3">
      <c r="B21" s="1204" t="s">
        <v>60</v>
      </c>
      <c r="C21" s="1205"/>
      <c r="D21" s="1205"/>
      <c r="E21" s="1205"/>
      <c r="F21" s="1205"/>
      <c r="G21" s="1205"/>
      <c r="H21" s="1205"/>
      <c r="I21" s="1205"/>
      <c r="J21" s="1205"/>
      <c r="K21" s="1205"/>
      <c r="L21" s="1205"/>
      <c r="M21" s="1205"/>
      <c r="N21" s="1205"/>
      <c r="O21" s="1205"/>
      <c r="P21" s="1205"/>
      <c r="Q21" s="1205"/>
      <c r="R21" s="1205"/>
      <c r="S21" s="1205"/>
      <c r="T21" s="1205"/>
      <c r="U21" s="1205"/>
      <c r="V21" s="1205"/>
      <c r="W21" s="1205"/>
      <c r="X21" s="1205"/>
      <c r="Y21" s="1205"/>
      <c r="Z21" s="1205"/>
      <c r="AA21" s="1205"/>
      <c r="AB21" s="1205"/>
      <c r="AC21" s="1205"/>
      <c r="AD21" s="1205"/>
      <c r="AE21" s="1205"/>
      <c r="AF21" s="1205"/>
      <c r="AG21" s="1205"/>
      <c r="AH21" s="1205"/>
      <c r="AI21" s="1205"/>
      <c r="AJ21" s="1205"/>
      <c r="AK21" s="1205"/>
      <c r="AL21" s="1205"/>
      <c r="AM21" s="1205"/>
      <c r="AN21" s="1206"/>
    </row>
    <row r="22" spans="2:49" s="542" customFormat="1" ht="34.5" customHeight="1" thickBot="1" x14ac:dyDescent="0.3">
      <c r="B22" s="1204" t="s">
        <v>102</v>
      </c>
      <c r="C22" s="1205"/>
      <c r="D22" s="1205"/>
      <c r="E22" s="1205"/>
      <c r="F22" s="1205"/>
      <c r="G22" s="1205"/>
      <c r="H22" s="1205"/>
      <c r="I22" s="1205"/>
      <c r="J22" s="1205"/>
      <c r="K22" s="1205"/>
      <c r="L22" s="1205"/>
      <c r="M22" s="1205"/>
      <c r="N22" s="1205"/>
      <c r="O22" s="1205"/>
      <c r="P22" s="1205"/>
      <c r="Q22" s="1205"/>
      <c r="R22" s="1205"/>
      <c r="S22" s="1205"/>
      <c r="T22" s="1205"/>
      <c r="U22" s="1205"/>
      <c r="V22" s="1205"/>
      <c r="W22" s="1205"/>
      <c r="X22" s="1205"/>
      <c r="Y22" s="1205"/>
      <c r="Z22" s="1205"/>
      <c r="AA22" s="1205"/>
      <c r="AB22" s="1205"/>
      <c r="AC22" s="1205"/>
      <c r="AD22" s="1205"/>
      <c r="AE22" s="1205"/>
      <c r="AF22" s="1205"/>
      <c r="AG22" s="1205"/>
      <c r="AH22" s="1205"/>
      <c r="AI22" s="1205"/>
      <c r="AJ22" s="1205"/>
      <c r="AK22" s="1205"/>
      <c r="AL22" s="1205"/>
      <c r="AM22" s="1205"/>
      <c r="AN22" s="1206"/>
    </row>
    <row r="23" spans="2:49" s="542" customFormat="1" ht="38.25" customHeight="1" x14ac:dyDescent="0.25">
      <c r="B23" s="573">
        <v>1</v>
      </c>
      <c r="C23" s="1173" t="s">
        <v>220</v>
      </c>
      <c r="D23" s="1174"/>
      <c r="E23" s="1175"/>
      <c r="F23" s="1176" t="s">
        <v>48</v>
      </c>
      <c r="G23" s="1177"/>
      <c r="H23" s="1177"/>
      <c r="I23" s="1177"/>
      <c r="J23" s="1177"/>
      <c r="K23" s="1177"/>
      <c r="L23" s="1177"/>
      <c r="M23" s="1178"/>
      <c r="N23" s="574">
        <v>14</v>
      </c>
      <c r="O23" s="575">
        <f>N23*30</f>
        <v>420</v>
      </c>
      <c r="P23" s="576">
        <f t="shared" ref="P23" si="0">Q23+S23+U23</f>
        <v>0</v>
      </c>
      <c r="Q23" s="577"/>
      <c r="R23" s="577"/>
      <c r="S23" s="577"/>
      <c r="T23" s="577"/>
      <c r="U23" s="577"/>
      <c r="V23" s="578"/>
      <c r="W23" s="579"/>
      <c r="X23" s="580">
        <f t="shared" ref="X23:X25" si="1">O23-P23</f>
        <v>420</v>
      </c>
      <c r="Y23" s="581"/>
      <c r="Z23" s="582">
        <v>3</v>
      </c>
      <c r="AA23" s="583"/>
      <c r="AB23" s="583"/>
      <c r="AC23" s="583"/>
      <c r="AD23" s="583"/>
      <c r="AE23" s="583"/>
      <c r="AF23" s="584"/>
      <c r="AG23" s="585">
        <f t="shared" ref="AG23:AG25" si="2">SUM(AH23:AJ23)</f>
        <v>0</v>
      </c>
      <c r="AH23" s="583"/>
      <c r="AI23" s="583"/>
      <c r="AJ23" s="586"/>
      <c r="AK23" s="587">
        <f t="shared" ref="AK23:AK25" si="3">SUM(AL23:AN23)</f>
        <v>0</v>
      </c>
      <c r="AL23" s="588"/>
      <c r="AM23" s="588"/>
      <c r="AN23" s="589"/>
    </row>
    <row r="24" spans="2:49" s="542" customFormat="1" ht="30.75" customHeight="1" x14ac:dyDescent="0.25">
      <c r="B24" s="573">
        <v>2</v>
      </c>
      <c r="C24" s="1179" t="s">
        <v>166</v>
      </c>
      <c r="D24" s="1180"/>
      <c r="E24" s="1181"/>
      <c r="F24" s="1182" t="s">
        <v>48</v>
      </c>
      <c r="G24" s="1183"/>
      <c r="H24" s="1183"/>
      <c r="I24" s="1183"/>
      <c r="J24" s="1183"/>
      <c r="K24" s="1183"/>
      <c r="L24" s="1183"/>
      <c r="M24" s="1184"/>
      <c r="N24" s="574">
        <v>16</v>
      </c>
      <c r="O24" s="575">
        <f>N24*30</f>
        <v>480</v>
      </c>
      <c r="P24" s="590"/>
      <c r="Q24" s="577"/>
      <c r="R24" s="577"/>
      <c r="S24" s="577"/>
      <c r="T24" s="577"/>
      <c r="U24" s="577"/>
      <c r="V24" s="578"/>
      <c r="W24" s="579"/>
      <c r="X24" s="580">
        <f t="shared" si="1"/>
        <v>480</v>
      </c>
      <c r="Y24" s="591"/>
      <c r="Z24" s="592"/>
      <c r="AA24" s="593"/>
      <c r="AB24" s="593"/>
      <c r="AC24" s="593"/>
      <c r="AD24" s="593"/>
      <c r="AE24" s="593"/>
      <c r="AF24" s="594"/>
      <c r="AG24" s="595">
        <f t="shared" si="2"/>
        <v>0</v>
      </c>
      <c r="AH24" s="593"/>
      <c r="AI24" s="593"/>
      <c r="AJ24" s="596"/>
      <c r="AK24" s="597">
        <f t="shared" si="3"/>
        <v>0</v>
      </c>
      <c r="AL24" s="598"/>
      <c r="AM24" s="598"/>
      <c r="AN24" s="599"/>
    </row>
    <row r="25" spans="2:49" s="542" customFormat="1" ht="21" thickBot="1" x14ac:dyDescent="0.3">
      <c r="B25" s="600"/>
      <c r="C25" s="1112"/>
      <c r="D25" s="1113"/>
      <c r="E25" s="1114"/>
      <c r="F25" s="1115"/>
      <c r="G25" s="1116"/>
      <c r="H25" s="1116"/>
      <c r="I25" s="1116"/>
      <c r="J25" s="1116"/>
      <c r="K25" s="1116"/>
      <c r="L25" s="1116"/>
      <c r="M25" s="1117"/>
      <c r="N25" s="601"/>
      <c r="O25" s="602"/>
      <c r="P25" s="603"/>
      <c r="Q25" s="604"/>
      <c r="R25" s="604"/>
      <c r="S25" s="604"/>
      <c r="T25" s="604"/>
      <c r="U25" s="604"/>
      <c r="V25" s="602"/>
      <c r="W25" s="605"/>
      <c r="X25" s="580">
        <f t="shared" si="1"/>
        <v>0</v>
      </c>
      <c r="Y25" s="606"/>
      <c r="Z25" s="607"/>
      <c r="AA25" s="608"/>
      <c r="AB25" s="608"/>
      <c r="AC25" s="608"/>
      <c r="AD25" s="608"/>
      <c r="AE25" s="608"/>
      <c r="AF25" s="609"/>
      <c r="AG25" s="610">
        <f t="shared" si="2"/>
        <v>0</v>
      </c>
      <c r="AH25" s="608"/>
      <c r="AI25" s="608"/>
      <c r="AJ25" s="611"/>
      <c r="AK25" s="612">
        <f t="shared" si="3"/>
        <v>0</v>
      </c>
      <c r="AL25" s="613"/>
      <c r="AM25" s="613"/>
      <c r="AN25" s="614"/>
    </row>
    <row r="26" spans="2:49" s="542" customFormat="1" ht="26.25" customHeight="1" thickBot="1" x14ac:dyDescent="0.3">
      <c r="B26" s="1118" t="s">
        <v>150</v>
      </c>
      <c r="C26" s="1119"/>
      <c r="D26" s="1119"/>
      <c r="E26" s="1119"/>
      <c r="F26" s="1119"/>
      <c r="G26" s="1119"/>
      <c r="H26" s="1119"/>
      <c r="I26" s="1119"/>
      <c r="J26" s="1119"/>
      <c r="K26" s="1119"/>
      <c r="L26" s="1119"/>
      <c r="M26" s="1119"/>
      <c r="N26" s="615">
        <f>SUM(N23:N25)</f>
        <v>30</v>
      </c>
      <c r="O26" s="616">
        <f t="shared" ref="O26:X26" si="4">SUM(O23:O25)</f>
        <v>900</v>
      </c>
      <c r="P26" s="617">
        <f t="shared" si="4"/>
        <v>0</v>
      </c>
      <c r="Q26" s="618">
        <f t="shared" si="4"/>
        <v>0</v>
      </c>
      <c r="R26" s="618">
        <f t="shared" si="4"/>
        <v>0</v>
      </c>
      <c r="S26" s="618">
        <f t="shared" si="4"/>
        <v>0</v>
      </c>
      <c r="T26" s="618">
        <f t="shared" si="4"/>
        <v>0</v>
      </c>
      <c r="U26" s="618">
        <f t="shared" si="4"/>
        <v>0</v>
      </c>
      <c r="V26" s="618">
        <f t="shared" si="4"/>
        <v>0</v>
      </c>
      <c r="W26" s="619">
        <f t="shared" si="4"/>
        <v>0</v>
      </c>
      <c r="X26" s="620">
        <f t="shared" si="4"/>
        <v>900</v>
      </c>
      <c r="Y26" s="621"/>
      <c r="Z26" s="622">
        <v>1</v>
      </c>
      <c r="AA26" s="623"/>
      <c r="AB26" s="623"/>
      <c r="AC26" s="623"/>
      <c r="AD26" s="623"/>
      <c r="AE26" s="623"/>
      <c r="AF26" s="624"/>
      <c r="AG26" s="625">
        <f t="shared" ref="AG26:AN26" si="5">SUM(AG23:AG25)</f>
        <v>0</v>
      </c>
      <c r="AH26" s="626">
        <f t="shared" si="5"/>
        <v>0</v>
      </c>
      <c r="AI26" s="626">
        <f t="shared" si="5"/>
        <v>0</v>
      </c>
      <c r="AJ26" s="627">
        <f t="shared" si="5"/>
        <v>0</v>
      </c>
      <c r="AK26" s="625">
        <f t="shared" si="5"/>
        <v>0</v>
      </c>
      <c r="AL26" s="626">
        <f t="shared" si="5"/>
        <v>0</v>
      </c>
      <c r="AM26" s="626">
        <f t="shared" si="5"/>
        <v>0</v>
      </c>
      <c r="AN26" s="628">
        <f t="shared" si="5"/>
        <v>0</v>
      </c>
    </row>
    <row r="27" spans="2:49" s="629" customFormat="1" ht="38.25" customHeight="1" thickBot="1" x14ac:dyDescent="0.3">
      <c r="B27" s="1120" t="s">
        <v>197</v>
      </c>
      <c r="C27" s="1121"/>
      <c r="D27" s="1121"/>
      <c r="E27" s="1121"/>
      <c r="F27" s="1121"/>
      <c r="G27" s="1121"/>
      <c r="H27" s="1121"/>
      <c r="I27" s="1121"/>
      <c r="J27" s="1121"/>
      <c r="K27" s="1121"/>
      <c r="L27" s="1121"/>
      <c r="M27" s="1122"/>
      <c r="N27" s="630">
        <v>30</v>
      </c>
      <c r="O27" s="631">
        <v>900</v>
      </c>
      <c r="P27" s="632"/>
      <c r="Q27" s="633"/>
      <c r="R27" s="633"/>
      <c r="S27" s="633"/>
      <c r="T27" s="633"/>
      <c r="U27" s="633"/>
      <c r="V27" s="633"/>
      <c r="W27" s="634"/>
      <c r="X27" s="635">
        <v>900</v>
      </c>
      <c r="Y27" s="636"/>
      <c r="Z27" s="637">
        <v>1</v>
      </c>
      <c r="AA27" s="633"/>
      <c r="AB27" s="633"/>
      <c r="AC27" s="633"/>
      <c r="AD27" s="633"/>
      <c r="AE27" s="633"/>
      <c r="AF27" s="634"/>
      <c r="AG27" s="638"/>
      <c r="AH27" s="639"/>
      <c r="AI27" s="639"/>
      <c r="AJ27" s="640"/>
      <c r="AK27" s="641"/>
      <c r="AL27" s="639"/>
      <c r="AM27" s="639"/>
      <c r="AN27" s="642"/>
      <c r="AO27" s="643"/>
      <c r="AP27" s="643"/>
      <c r="AQ27" s="643"/>
      <c r="AR27" s="643"/>
      <c r="AS27" s="643"/>
      <c r="AT27" s="644"/>
      <c r="AU27" s="645"/>
      <c r="AV27" s="646"/>
      <c r="AW27" s="646"/>
    </row>
    <row r="28" spans="2:49" s="542" customFormat="1" ht="34.5" customHeight="1" thickBot="1" x14ac:dyDescent="0.3">
      <c r="B28" s="1123" t="s">
        <v>152</v>
      </c>
      <c r="C28" s="1124"/>
      <c r="D28" s="1124"/>
      <c r="E28" s="1124"/>
      <c r="F28" s="1124"/>
      <c r="G28" s="1124"/>
      <c r="H28" s="1124"/>
      <c r="I28" s="1124"/>
      <c r="J28" s="1124"/>
      <c r="K28" s="1124"/>
      <c r="L28" s="1124"/>
      <c r="M28" s="1125"/>
      <c r="N28" s="647"/>
      <c r="O28" s="648"/>
      <c r="P28" s="649"/>
      <c r="Q28" s="650"/>
      <c r="R28" s="650"/>
      <c r="S28" s="650"/>
      <c r="T28" s="650"/>
      <c r="U28" s="650"/>
      <c r="V28" s="650"/>
      <c r="W28" s="651"/>
      <c r="X28" s="648"/>
      <c r="Y28" s="652"/>
      <c r="Z28" s="653"/>
      <c r="AA28" s="653"/>
      <c r="AB28" s="653"/>
      <c r="AC28" s="653"/>
      <c r="AD28" s="653"/>
      <c r="AE28" s="653"/>
      <c r="AF28" s="654"/>
      <c r="AG28" s="655"/>
      <c r="AH28" s="656"/>
      <c r="AI28" s="656"/>
      <c r="AJ28" s="657"/>
      <c r="AK28" s="652"/>
      <c r="AL28" s="653"/>
      <c r="AM28" s="653"/>
      <c r="AN28" s="654"/>
    </row>
    <row r="29" spans="2:49" s="542" customFormat="1" x14ac:dyDescent="0.25">
      <c r="B29" s="1126"/>
      <c r="C29" s="658"/>
      <c r="D29" s="1127"/>
      <c r="E29" s="1127"/>
      <c r="F29" s="660"/>
      <c r="G29" s="660"/>
      <c r="H29" s="661"/>
      <c r="I29" s="661"/>
      <c r="J29" s="393"/>
      <c r="K29" s="1128" t="s">
        <v>22</v>
      </c>
      <c r="L29" s="1129"/>
      <c r="M29" s="1130"/>
      <c r="N29" s="1137" t="s">
        <v>23</v>
      </c>
      <c r="O29" s="1138"/>
      <c r="P29" s="1138"/>
      <c r="Q29" s="1138"/>
      <c r="R29" s="1138"/>
      <c r="S29" s="1138"/>
      <c r="T29" s="1138"/>
      <c r="U29" s="1138"/>
      <c r="V29" s="1138"/>
      <c r="W29" s="1139"/>
      <c r="X29" s="1139"/>
      <c r="Y29" s="1197">
        <f>AG29+AK29</f>
        <v>0</v>
      </c>
      <c r="Z29" s="1198"/>
      <c r="AA29" s="1198"/>
      <c r="AB29" s="1198"/>
      <c r="AC29" s="1198"/>
      <c r="AD29" s="1198"/>
      <c r="AE29" s="1198"/>
      <c r="AF29" s="1199"/>
      <c r="AG29" s="662"/>
      <c r="AH29" s="663"/>
      <c r="AI29" s="663"/>
      <c r="AJ29" s="664"/>
      <c r="AK29" s="665"/>
      <c r="AL29" s="666"/>
      <c r="AM29" s="666"/>
      <c r="AN29" s="667"/>
    </row>
    <row r="30" spans="2:49" s="542" customFormat="1" x14ac:dyDescent="0.25">
      <c r="B30" s="1126"/>
      <c r="C30" s="658"/>
      <c r="D30" s="1140"/>
      <c r="E30" s="1140"/>
      <c r="F30" s="660"/>
      <c r="G30" s="660"/>
      <c r="H30" s="661"/>
      <c r="I30" s="661"/>
      <c r="J30" s="661"/>
      <c r="K30" s="1131"/>
      <c r="L30" s="1132"/>
      <c r="M30" s="1133"/>
      <c r="N30" s="1141" t="s">
        <v>24</v>
      </c>
      <c r="O30" s="812"/>
      <c r="P30" s="812"/>
      <c r="Q30" s="812"/>
      <c r="R30" s="812"/>
      <c r="S30" s="812"/>
      <c r="T30" s="812"/>
      <c r="U30" s="812"/>
      <c r="V30" s="812"/>
      <c r="W30" s="1142"/>
      <c r="X30" s="1142"/>
      <c r="Y30" s="1215">
        <f t="shared" ref="Y30:Y36" si="6">AG30+AK30</f>
        <v>1</v>
      </c>
      <c r="Z30" s="1216"/>
      <c r="AA30" s="1216"/>
      <c r="AB30" s="1216"/>
      <c r="AC30" s="1216"/>
      <c r="AD30" s="1216"/>
      <c r="AE30" s="1216"/>
      <c r="AF30" s="1217"/>
      <c r="AG30" s="668">
        <v>1</v>
      </c>
      <c r="AH30" s="669"/>
      <c r="AI30" s="669"/>
      <c r="AJ30" s="670"/>
      <c r="AK30" s="671"/>
      <c r="AL30" s="598"/>
      <c r="AM30" s="598"/>
      <c r="AN30" s="599"/>
    </row>
    <row r="31" spans="2:49" s="542" customFormat="1" x14ac:dyDescent="0.25">
      <c r="B31" s="1126"/>
      <c r="C31" s="658"/>
      <c r="D31" s="1140"/>
      <c r="E31" s="1140"/>
      <c r="F31" s="660"/>
      <c r="G31" s="660"/>
      <c r="H31" s="661"/>
      <c r="I31" s="661"/>
      <c r="J31" s="661"/>
      <c r="K31" s="1131"/>
      <c r="L31" s="1132"/>
      <c r="M31" s="1133"/>
      <c r="N31" s="1141" t="s">
        <v>112</v>
      </c>
      <c r="O31" s="812"/>
      <c r="P31" s="812"/>
      <c r="Q31" s="812"/>
      <c r="R31" s="812"/>
      <c r="S31" s="812"/>
      <c r="T31" s="812"/>
      <c r="U31" s="812"/>
      <c r="V31" s="812"/>
      <c r="W31" s="1142"/>
      <c r="X31" s="1142"/>
      <c r="Y31" s="1215">
        <f t="shared" si="6"/>
        <v>0</v>
      </c>
      <c r="Z31" s="1216"/>
      <c r="AA31" s="1216"/>
      <c r="AB31" s="1216"/>
      <c r="AC31" s="1216"/>
      <c r="AD31" s="1216"/>
      <c r="AE31" s="1216"/>
      <c r="AF31" s="1217"/>
      <c r="AG31" s="668"/>
      <c r="AH31" s="669"/>
      <c r="AI31" s="669"/>
      <c r="AJ31" s="670"/>
      <c r="AK31" s="671"/>
      <c r="AL31" s="598"/>
      <c r="AM31" s="598"/>
      <c r="AN31" s="599"/>
    </row>
    <row r="32" spans="2:49" s="542" customFormat="1" x14ac:dyDescent="0.25">
      <c r="B32" s="1126"/>
      <c r="C32" s="672" t="s">
        <v>25</v>
      </c>
      <c r="D32" s="1143"/>
      <c r="E32" s="1143"/>
      <c r="F32" s="660"/>
      <c r="G32" s="660"/>
      <c r="H32" s="661"/>
      <c r="I32" s="661"/>
      <c r="J32" s="661"/>
      <c r="K32" s="1131"/>
      <c r="L32" s="1132"/>
      <c r="M32" s="1133"/>
      <c r="N32" s="1141" t="s">
        <v>26</v>
      </c>
      <c r="O32" s="812"/>
      <c r="P32" s="812"/>
      <c r="Q32" s="812"/>
      <c r="R32" s="812"/>
      <c r="S32" s="812"/>
      <c r="T32" s="812"/>
      <c r="U32" s="812"/>
      <c r="V32" s="812"/>
      <c r="W32" s="1142"/>
      <c r="X32" s="1142"/>
      <c r="Y32" s="1215">
        <f t="shared" si="6"/>
        <v>0</v>
      </c>
      <c r="Z32" s="1216"/>
      <c r="AA32" s="1216"/>
      <c r="AB32" s="1216"/>
      <c r="AC32" s="1216"/>
      <c r="AD32" s="1216"/>
      <c r="AE32" s="1216"/>
      <c r="AF32" s="1217"/>
      <c r="AG32" s="668"/>
      <c r="AH32" s="669"/>
      <c r="AI32" s="669"/>
      <c r="AJ32" s="670"/>
      <c r="AK32" s="671"/>
      <c r="AL32" s="598"/>
      <c r="AM32" s="598"/>
      <c r="AN32" s="599"/>
    </row>
    <row r="33" spans="2:53" s="542" customFormat="1" x14ac:dyDescent="0.25">
      <c r="B33" s="1126"/>
      <c r="C33" s="1144" t="s">
        <v>113</v>
      </c>
      <c r="D33" s="1145"/>
      <c r="E33" s="673"/>
      <c r="F33" s="660"/>
      <c r="G33" s="660"/>
      <c r="H33" s="674"/>
      <c r="I33" s="674"/>
      <c r="J33" s="674"/>
      <c r="K33" s="1131"/>
      <c r="L33" s="1132"/>
      <c r="M33" s="1133"/>
      <c r="N33" s="1141" t="s">
        <v>27</v>
      </c>
      <c r="O33" s="812"/>
      <c r="P33" s="812"/>
      <c r="Q33" s="812"/>
      <c r="R33" s="812"/>
      <c r="S33" s="812"/>
      <c r="T33" s="812"/>
      <c r="U33" s="812"/>
      <c r="V33" s="812"/>
      <c r="W33" s="1142"/>
      <c r="X33" s="1142"/>
      <c r="Y33" s="1215">
        <f t="shared" si="6"/>
        <v>0</v>
      </c>
      <c r="Z33" s="1216"/>
      <c r="AA33" s="1216"/>
      <c r="AB33" s="1216"/>
      <c r="AC33" s="1216"/>
      <c r="AD33" s="1216"/>
      <c r="AE33" s="1216"/>
      <c r="AF33" s="1217"/>
      <c r="AG33" s="668"/>
      <c r="AH33" s="669"/>
      <c r="AI33" s="669"/>
      <c r="AJ33" s="670"/>
      <c r="AK33" s="671"/>
      <c r="AL33" s="598"/>
      <c r="AM33" s="598"/>
      <c r="AN33" s="599"/>
    </row>
    <row r="34" spans="2:53" s="542" customFormat="1" x14ac:dyDescent="0.25">
      <c r="B34" s="1126"/>
      <c r="C34" s="1146" t="s">
        <v>114</v>
      </c>
      <c r="D34" s="1145"/>
      <c r="E34" s="673"/>
      <c r="F34" s="660"/>
      <c r="G34" s="660"/>
      <c r="H34" s="661"/>
      <c r="I34" s="661"/>
      <c r="J34" s="661"/>
      <c r="K34" s="1131"/>
      <c r="L34" s="1132"/>
      <c r="M34" s="1133"/>
      <c r="N34" s="1141" t="s">
        <v>89</v>
      </c>
      <c r="O34" s="812"/>
      <c r="P34" s="812"/>
      <c r="Q34" s="812"/>
      <c r="R34" s="812"/>
      <c r="S34" s="812"/>
      <c r="T34" s="812"/>
      <c r="U34" s="812"/>
      <c r="V34" s="812"/>
      <c r="W34" s="1142"/>
      <c r="X34" s="1142"/>
      <c r="Y34" s="1215">
        <f t="shared" si="6"/>
        <v>0</v>
      </c>
      <c r="Z34" s="1216"/>
      <c r="AA34" s="1216"/>
      <c r="AB34" s="1216"/>
      <c r="AC34" s="1216"/>
      <c r="AD34" s="1216"/>
      <c r="AE34" s="1216"/>
      <c r="AF34" s="1217"/>
      <c r="AG34" s="668"/>
      <c r="AH34" s="669"/>
      <c r="AI34" s="669"/>
      <c r="AJ34" s="670"/>
      <c r="AK34" s="671"/>
      <c r="AL34" s="598"/>
      <c r="AM34" s="598"/>
      <c r="AN34" s="599"/>
    </row>
    <row r="35" spans="2:53" s="542" customFormat="1" x14ac:dyDescent="0.25">
      <c r="B35" s="1126"/>
      <c r="C35" s="1146" t="s">
        <v>115</v>
      </c>
      <c r="D35" s="1146"/>
      <c r="E35" s="673"/>
      <c r="F35" s="660"/>
      <c r="G35" s="660"/>
      <c r="H35" s="661"/>
      <c r="I35" s="661"/>
      <c r="J35" s="661"/>
      <c r="K35" s="1131"/>
      <c r="L35" s="1132"/>
      <c r="M35" s="1133"/>
      <c r="N35" s="1141" t="s">
        <v>17</v>
      </c>
      <c r="O35" s="812"/>
      <c r="P35" s="812"/>
      <c r="Q35" s="812"/>
      <c r="R35" s="812"/>
      <c r="S35" s="812"/>
      <c r="T35" s="812"/>
      <c r="U35" s="812"/>
      <c r="V35" s="812"/>
      <c r="W35" s="1142"/>
      <c r="X35" s="1142"/>
      <c r="Y35" s="1215">
        <f t="shared" si="6"/>
        <v>0</v>
      </c>
      <c r="Z35" s="1216"/>
      <c r="AA35" s="1216"/>
      <c r="AB35" s="1216"/>
      <c r="AC35" s="1216"/>
      <c r="AD35" s="1216"/>
      <c r="AE35" s="1216"/>
      <c r="AF35" s="1217"/>
      <c r="AG35" s="668"/>
      <c r="AH35" s="669"/>
      <c r="AI35" s="669"/>
      <c r="AJ35" s="670"/>
      <c r="AK35" s="671"/>
      <c r="AL35" s="598"/>
      <c r="AM35" s="598"/>
      <c r="AN35" s="599"/>
    </row>
    <row r="36" spans="2:53" s="542" customFormat="1" ht="18.75" thickBot="1" x14ac:dyDescent="0.3">
      <c r="B36" s="1126"/>
      <c r="C36" s="1146" t="s">
        <v>116</v>
      </c>
      <c r="D36" s="1145"/>
      <c r="E36" s="1145"/>
      <c r="F36" s="660"/>
      <c r="G36" s="660"/>
      <c r="H36" s="661"/>
      <c r="I36" s="661"/>
      <c r="J36" s="661"/>
      <c r="K36" s="1134"/>
      <c r="L36" s="1135"/>
      <c r="M36" s="1136"/>
      <c r="N36" s="1147" t="s">
        <v>28</v>
      </c>
      <c r="O36" s="1148"/>
      <c r="P36" s="1148"/>
      <c r="Q36" s="1148"/>
      <c r="R36" s="1148"/>
      <c r="S36" s="1148"/>
      <c r="T36" s="1148"/>
      <c r="U36" s="1148"/>
      <c r="V36" s="1148"/>
      <c r="W36" s="1149"/>
      <c r="X36" s="1149"/>
      <c r="Y36" s="1218">
        <f t="shared" si="6"/>
        <v>0</v>
      </c>
      <c r="Z36" s="1219"/>
      <c r="AA36" s="1219"/>
      <c r="AB36" s="1219"/>
      <c r="AC36" s="1219"/>
      <c r="AD36" s="1219"/>
      <c r="AE36" s="1219"/>
      <c r="AF36" s="1220"/>
      <c r="AG36" s="675"/>
      <c r="AH36" s="676"/>
      <c r="AI36" s="676"/>
      <c r="AJ36" s="677"/>
      <c r="AK36" s="678"/>
      <c r="AL36" s="679"/>
      <c r="AM36" s="679"/>
      <c r="AN36" s="680"/>
    </row>
    <row r="37" spans="2:53" s="542" customFormat="1" ht="36.75" customHeight="1" thickBot="1" x14ac:dyDescent="0.3">
      <c r="B37" s="1221"/>
      <c r="C37" s="951"/>
      <c r="D37" s="951"/>
      <c r="E37" s="951"/>
      <c r="F37" s="951"/>
      <c r="G37" s="951"/>
      <c r="H37" s="951"/>
      <c r="I37" s="951"/>
      <c r="J37" s="681"/>
      <c r="K37" s="1222"/>
      <c r="L37" s="1222"/>
      <c r="M37" s="1222"/>
      <c r="N37" s="1222"/>
      <c r="O37" s="1222"/>
      <c r="P37" s="1222"/>
      <c r="Q37" s="1222"/>
      <c r="R37" s="1222"/>
      <c r="S37" s="1222"/>
      <c r="T37" s="1222"/>
      <c r="U37" s="1222"/>
      <c r="V37" s="1222"/>
      <c r="W37" s="1222"/>
      <c r="X37" s="1222"/>
      <c r="Y37" s="1222"/>
      <c r="Z37" s="1222"/>
      <c r="AA37" s="1222"/>
      <c r="AB37" s="1222"/>
      <c r="AC37" s="1222"/>
      <c r="AD37" s="1222"/>
      <c r="AE37" s="1222"/>
      <c r="AF37" s="1222"/>
      <c r="AG37" s="1222"/>
      <c r="AH37" s="1222"/>
      <c r="AI37" s="682"/>
      <c r="AJ37" s="682"/>
      <c r="AK37" s="682"/>
      <c r="AL37" s="682"/>
      <c r="AM37" s="682"/>
      <c r="AN37" s="682"/>
      <c r="AQ37" s="1096"/>
      <c r="AR37" s="1096"/>
      <c r="AS37" s="1096"/>
      <c r="AT37" s="1096"/>
      <c r="AU37" s="1096"/>
      <c r="AV37" s="1096"/>
      <c r="AW37" s="1096"/>
      <c r="AX37" s="1096"/>
      <c r="AY37" s="1096"/>
      <c r="AZ37" s="1096"/>
      <c r="BA37" s="1096"/>
    </row>
    <row r="38" spans="2:53" s="542" customFormat="1" ht="69.75" customHeight="1" thickBot="1" x14ac:dyDescent="0.3">
      <c r="B38" s="569" t="s">
        <v>117</v>
      </c>
      <c r="C38" s="965" t="s">
        <v>34</v>
      </c>
      <c r="D38" s="966"/>
      <c r="E38" s="570" t="s">
        <v>35</v>
      </c>
      <c r="F38" s="967" t="s">
        <v>36</v>
      </c>
      <c r="G38" s="967"/>
      <c r="H38" s="1097" t="s">
        <v>37</v>
      </c>
      <c r="I38" s="1098"/>
      <c r="J38" s="683"/>
      <c r="K38" s="684" t="s">
        <v>117</v>
      </c>
      <c r="L38" s="1099" t="s">
        <v>118</v>
      </c>
      <c r="M38" s="970"/>
      <c r="N38" s="970"/>
      <c r="O38" s="970"/>
      <c r="P38" s="970"/>
      <c r="Q38" s="970"/>
      <c r="R38" s="970"/>
      <c r="S38" s="970"/>
      <c r="T38" s="970"/>
      <c r="U38" s="970"/>
      <c r="V38" s="970"/>
      <c r="W38" s="970"/>
      <c r="X38" s="970"/>
      <c r="Y38" s="970"/>
      <c r="Z38" s="970"/>
      <c r="AA38" s="970"/>
      <c r="AB38" s="970"/>
      <c r="AC38" s="1100" t="s">
        <v>35</v>
      </c>
      <c r="AD38" s="1100"/>
      <c r="AE38" s="1100"/>
      <c r="AF38" s="1100"/>
      <c r="AG38" s="1100"/>
      <c r="AH38" s="1101"/>
      <c r="AI38" s="682"/>
      <c r="AJ38" s="682"/>
      <c r="AK38" s="682"/>
      <c r="AL38" s="682"/>
      <c r="AM38" s="682"/>
      <c r="AN38" s="682"/>
    </row>
    <row r="39" spans="2:53" s="542" customFormat="1" ht="39.950000000000003" customHeight="1" thickBot="1" x14ac:dyDescent="0.3">
      <c r="B39" s="396">
        <v>1</v>
      </c>
      <c r="C39" s="1102" t="s">
        <v>220</v>
      </c>
      <c r="D39" s="1103"/>
      <c r="E39" s="685" t="s">
        <v>221</v>
      </c>
      <c r="F39" s="1104">
        <v>9</v>
      </c>
      <c r="G39" s="1104"/>
      <c r="H39" s="1105">
        <v>3</v>
      </c>
      <c r="I39" s="1106"/>
      <c r="J39" s="673"/>
      <c r="K39" s="397">
        <v>1</v>
      </c>
      <c r="L39" s="1107" t="s">
        <v>153</v>
      </c>
      <c r="M39" s="1108"/>
      <c r="N39" s="1108"/>
      <c r="O39" s="1108"/>
      <c r="P39" s="1108"/>
      <c r="Q39" s="1108"/>
      <c r="R39" s="1108"/>
      <c r="S39" s="1108"/>
      <c r="T39" s="1108"/>
      <c r="U39" s="1108"/>
      <c r="V39" s="1108"/>
      <c r="W39" s="1108"/>
      <c r="X39" s="1108"/>
      <c r="Y39" s="1108"/>
      <c r="Z39" s="1108"/>
      <c r="AA39" s="1108"/>
      <c r="AB39" s="1108"/>
      <c r="AC39" s="1109" t="s">
        <v>198</v>
      </c>
      <c r="AD39" s="1110"/>
      <c r="AE39" s="1110"/>
      <c r="AF39" s="1110"/>
      <c r="AG39" s="1110"/>
      <c r="AH39" s="1111"/>
      <c r="AI39" s="682"/>
      <c r="AJ39" s="682"/>
      <c r="AK39" s="682"/>
      <c r="AL39" s="682"/>
      <c r="AM39" s="682"/>
      <c r="AN39" s="682"/>
    </row>
    <row r="41" spans="2:53" x14ac:dyDescent="0.25">
      <c r="B41" s="235"/>
      <c r="C41" s="964" t="s">
        <v>154</v>
      </c>
      <c r="D41" s="964"/>
      <c r="E41" s="964"/>
      <c r="F41" s="964"/>
      <c r="G41" s="964"/>
      <c r="H41" s="964"/>
      <c r="I41" s="964"/>
      <c r="J41" s="964"/>
      <c r="K41" s="964"/>
      <c r="L41" s="964"/>
      <c r="M41" s="964"/>
      <c r="N41" s="964"/>
      <c r="O41" s="964"/>
      <c r="P41" s="964"/>
      <c r="Q41" s="964"/>
      <c r="R41" s="964"/>
      <c r="S41" s="964"/>
      <c r="T41" s="964"/>
      <c r="U41" s="964"/>
      <c r="V41" s="964"/>
      <c r="W41" s="964"/>
      <c r="X41" s="964"/>
      <c r="Y41" s="964"/>
      <c r="Z41" s="964"/>
      <c r="AA41" s="964"/>
      <c r="AB41" s="964"/>
      <c r="AC41" s="964"/>
      <c r="AD41" s="964"/>
      <c r="AE41" s="964"/>
      <c r="AF41" s="964"/>
      <c r="AG41" s="964"/>
      <c r="AH41" s="964"/>
      <c r="AI41" s="964"/>
      <c r="AJ41" s="964"/>
      <c r="AK41" s="964"/>
      <c r="AL41" s="964"/>
      <c r="AM41" s="964"/>
    </row>
    <row r="42" spans="2:53" ht="18.75" thickBot="1" x14ac:dyDescent="0.3"/>
    <row r="43" spans="2:53" ht="19.5" thickTop="1" thickBot="1" x14ac:dyDescent="0.3">
      <c r="B43" s="998" t="s">
        <v>38</v>
      </c>
      <c r="C43" s="999"/>
      <c r="D43" s="1000" t="s">
        <v>120</v>
      </c>
      <c r="E43" s="1002" t="s">
        <v>39</v>
      </c>
      <c r="F43" s="1001"/>
      <c r="G43" s="1003"/>
      <c r="H43" s="718" t="s">
        <v>121</v>
      </c>
      <c r="I43" s="985"/>
      <c r="J43" s="718" t="s">
        <v>122</v>
      </c>
      <c r="K43" s="985"/>
      <c r="M43" s="3"/>
      <c r="N43" s="398"/>
      <c r="O43" s="398"/>
      <c r="P43" s="398"/>
      <c r="Q43" s="398"/>
      <c r="R43" s="398"/>
      <c r="S43" s="398"/>
      <c r="T43" s="398"/>
      <c r="U43" s="398"/>
      <c r="V43" s="398"/>
      <c r="W43" s="398"/>
      <c r="X43" s="398"/>
      <c r="Y43" s="398"/>
      <c r="Z43" s="398"/>
      <c r="AA43" s="398"/>
      <c r="AB43" s="398"/>
      <c r="AC43" s="398"/>
      <c r="AD43" s="398"/>
      <c r="AE43" s="398"/>
      <c r="AF43" s="398"/>
      <c r="AG43" s="398"/>
      <c r="AH43" s="398"/>
      <c r="AI43" s="398"/>
      <c r="AJ43" s="398"/>
      <c r="AK43" s="398"/>
    </row>
    <row r="44" spans="2:53" ht="19.5" thickTop="1" thickBot="1" x14ac:dyDescent="0.3">
      <c r="B44" s="998"/>
      <c r="C44" s="999"/>
      <c r="D44" s="1000"/>
      <c r="E44" s="1004"/>
      <c r="F44" s="1005"/>
      <c r="G44" s="1006"/>
      <c r="H44" s="986"/>
      <c r="I44" s="988"/>
      <c r="J44" s="986"/>
      <c r="K44" s="988"/>
      <c r="M44" s="3"/>
      <c r="N44" s="398"/>
      <c r="O44" s="398"/>
      <c r="P44" s="398"/>
      <c r="Q44" s="398"/>
      <c r="R44" s="398"/>
      <c r="S44" s="398"/>
      <c r="T44" s="398"/>
      <c r="U44" s="398"/>
      <c r="V44" s="398"/>
      <c r="W44" s="398"/>
      <c r="X44" s="398"/>
      <c r="Y44" s="398"/>
      <c r="Z44" s="398"/>
      <c r="AA44" s="398"/>
      <c r="AB44" s="398"/>
      <c r="AC44" s="398"/>
      <c r="AD44" s="398"/>
      <c r="AE44" s="398"/>
      <c r="AF44" s="398"/>
      <c r="AG44" s="398"/>
      <c r="AH44" s="398"/>
      <c r="AI44" s="398"/>
      <c r="AJ44" s="398"/>
      <c r="AK44" s="398"/>
    </row>
    <row r="45" spans="2:53" ht="19.5" thickTop="1" thickBot="1" x14ac:dyDescent="0.3">
      <c r="B45" s="998"/>
      <c r="C45" s="999"/>
      <c r="D45" s="1001"/>
      <c r="E45" s="1004"/>
      <c r="F45" s="1005"/>
      <c r="G45" s="1006"/>
      <c r="H45" s="399" t="s">
        <v>40</v>
      </c>
      <c r="I45" s="400" t="s">
        <v>41</v>
      </c>
      <c r="J45" s="399" t="s">
        <v>40</v>
      </c>
      <c r="K45" s="401" t="s">
        <v>41</v>
      </c>
      <c r="L45" s="21"/>
      <c r="M45" s="21"/>
      <c r="N45" s="398"/>
      <c r="O45" s="398"/>
      <c r="P45" s="398"/>
      <c r="Q45" s="398"/>
      <c r="R45" s="398"/>
      <c r="S45" s="398"/>
      <c r="T45" s="398"/>
      <c r="U45" s="398"/>
      <c r="V45" s="398"/>
      <c r="W45" s="398"/>
      <c r="X45" s="398"/>
      <c r="Y45" s="398"/>
      <c r="Z45" s="398"/>
      <c r="AA45" s="398"/>
      <c r="AB45" s="398"/>
      <c r="AC45" s="398"/>
      <c r="AD45" s="398"/>
      <c r="AE45" s="398"/>
      <c r="AF45" s="398"/>
      <c r="AG45" s="398"/>
      <c r="AH45" s="398"/>
      <c r="AI45" s="398"/>
      <c r="AJ45" s="398"/>
      <c r="AK45" s="398"/>
    </row>
    <row r="46" spans="2:53" ht="19.5" thickTop="1" thickBot="1" x14ac:dyDescent="0.3">
      <c r="B46" s="1239" t="s">
        <v>42</v>
      </c>
      <c r="C46" s="1240"/>
      <c r="D46" s="1226" t="s">
        <v>199</v>
      </c>
      <c r="E46" s="1228" t="s">
        <v>48</v>
      </c>
      <c r="F46" s="1229"/>
      <c r="G46" s="1230"/>
      <c r="H46" s="1228">
        <v>5</v>
      </c>
      <c r="I46" s="1244">
        <v>4</v>
      </c>
      <c r="J46" s="1247">
        <f>H46*D46</f>
        <v>160</v>
      </c>
      <c r="K46" s="1223">
        <v>128</v>
      </c>
      <c r="L46" s="21"/>
      <c r="M46" s="21"/>
      <c r="N46" s="398"/>
      <c r="O46" s="398"/>
      <c r="P46" s="398"/>
      <c r="Q46" s="398"/>
      <c r="R46" s="398"/>
      <c r="S46" s="398"/>
      <c r="T46" s="398"/>
      <c r="U46" s="398"/>
      <c r="V46" s="398"/>
      <c r="W46" s="398"/>
      <c r="X46" s="398"/>
      <c r="Y46" s="398"/>
      <c r="Z46" s="398"/>
      <c r="AA46" s="398"/>
      <c r="AB46" s="398"/>
      <c r="AC46" s="398"/>
      <c r="AD46" s="398"/>
      <c r="AE46" s="398"/>
      <c r="AF46" s="398"/>
      <c r="AG46" s="398"/>
      <c r="AH46" s="398"/>
      <c r="AI46" s="398"/>
      <c r="AJ46" s="398"/>
      <c r="AK46" s="398"/>
      <c r="AL46" s="238"/>
      <c r="AM46" s="238"/>
    </row>
    <row r="47" spans="2:53" ht="19.5" thickTop="1" thickBot="1" x14ac:dyDescent="0.3">
      <c r="B47" s="1239"/>
      <c r="C47" s="1240"/>
      <c r="D47" s="1241"/>
      <c r="E47" s="1234"/>
      <c r="F47" s="1242"/>
      <c r="G47" s="1243"/>
      <c r="H47" s="1234"/>
      <c r="I47" s="1245"/>
      <c r="J47" s="1248"/>
      <c r="K47" s="1224"/>
      <c r="L47" s="242"/>
      <c r="M47" s="242"/>
      <c r="N47" s="398"/>
      <c r="O47" s="398"/>
      <c r="P47" s="398"/>
      <c r="Q47" s="398"/>
      <c r="R47" s="398"/>
      <c r="S47" s="398"/>
      <c r="T47" s="398"/>
      <c r="U47" s="398"/>
      <c r="V47" s="398"/>
      <c r="W47" s="398"/>
      <c r="X47" s="398"/>
      <c r="Y47" s="398"/>
      <c r="Z47" s="398"/>
      <c r="AA47" s="398"/>
      <c r="AB47" s="398"/>
      <c r="AC47" s="398"/>
      <c r="AD47" s="398"/>
      <c r="AE47" s="398"/>
      <c r="AF47" s="398"/>
      <c r="AG47" s="398"/>
      <c r="AH47" s="398"/>
      <c r="AI47" s="398"/>
      <c r="AJ47" s="398"/>
      <c r="AK47" s="398"/>
      <c r="AL47" s="238"/>
      <c r="AM47" s="238"/>
    </row>
    <row r="48" spans="2:53" ht="19.5" thickTop="1" thickBot="1" x14ac:dyDescent="0.3">
      <c r="B48" s="1239"/>
      <c r="C48" s="1240"/>
      <c r="D48" s="1227"/>
      <c r="E48" s="1231"/>
      <c r="F48" s="1232"/>
      <c r="G48" s="1233"/>
      <c r="H48" s="1231"/>
      <c r="I48" s="1246"/>
      <c r="J48" s="1249"/>
      <c r="K48" s="1225"/>
      <c r="L48" s="242"/>
      <c r="M48" s="242"/>
      <c r="N48" s="398"/>
      <c r="O48" s="398"/>
      <c r="P48" s="398"/>
      <c r="Q48" s="398"/>
      <c r="R48" s="398"/>
      <c r="S48" s="398"/>
      <c r="T48" s="398"/>
      <c r="U48" s="398"/>
      <c r="V48" s="398"/>
      <c r="W48" s="398"/>
      <c r="X48" s="398"/>
      <c r="Y48" s="398"/>
      <c r="Z48" s="398"/>
      <c r="AA48" s="398"/>
      <c r="AB48" s="398"/>
      <c r="AC48" s="398"/>
      <c r="AD48" s="398"/>
      <c r="AE48" s="398"/>
      <c r="AF48" s="398"/>
      <c r="AG48" s="398"/>
      <c r="AH48" s="398"/>
      <c r="AI48" s="398"/>
      <c r="AJ48" s="398"/>
      <c r="AK48" s="398"/>
      <c r="AL48" s="238"/>
      <c r="AM48" s="238"/>
    </row>
    <row r="49" spans="2:39" ht="19.5" thickTop="1" thickBot="1" x14ac:dyDescent="0.3">
      <c r="B49" s="998" t="s">
        <v>129</v>
      </c>
      <c r="C49" s="1021"/>
      <c r="D49" s="1226" t="s">
        <v>155</v>
      </c>
      <c r="E49" s="1228" t="s">
        <v>48</v>
      </c>
      <c r="F49" s="1229"/>
      <c r="G49" s="1230"/>
      <c r="H49" s="1234">
        <v>5</v>
      </c>
      <c r="I49" s="1235">
        <v>4</v>
      </c>
      <c r="J49" s="1237" t="s">
        <v>196</v>
      </c>
      <c r="K49" s="1224">
        <v>8</v>
      </c>
      <c r="L49" s="242"/>
      <c r="M49" s="242"/>
      <c r="N49" s="398"/>
      <c r="O49" s="398"/>
      <c r="P49" s="398"/>
      <c r="Q49" s="398"/>
      <c r="R49" s="398"/>
      <c r="S49" s="398"/>
      <c r="T49" s="398"/>
      <c r="U49" s="398"/>
      <c r="V49" s="398"/>
      <c r="W49" s="398"/>
      <c r="X49" s="398"/>
      <c r="Y49" s="398"/>
      <c r="Z49" s="398"/>
      <c r="AA49" s="398"/>
      <c r="AB49" s="398"/>
      <c r="AC49" s="398"/>
      <c r="AD49" s="398"/>
      <c r="AE49" s="398"/>
      <c r="AF49" s="398"/>
      <c r="AG49" s="398"/>
      <c r="AH49" s="398"/>
      <c r="AI49" s="398"/>
      <c r="AJ49" s="398"/>
      <c r="AK49" s="398"/>
      <c r="AL49" s="238"/>
      <c r="AM49" s="238"/>
    </row>
    <row r="50" spans="2:39" ht="19.5" thickTop="1" thickBot="1" x14ac:dyDescent="0.3">
      <c r="B50" s="998"/>
      <c r="C50" s="1021"/>
      <c r="D50" s="1227"/>
      <c r="E50" s="1231"/>
      <c r="F50" s="1232"/>
      <c r="G50" s="1233"/>
      <c r="H50" s="1234"/>
      <c r="I50" s="1236"/>
      <c r="J50" s="1238"/>
      <c r="K50" s="1224"/>
      <c r="L50" s="224"/>
      <c r="M50" s="224"/>
      <c r="N50" s="398"/>
      <c r="O50" s="398"/>
      <c r="P50" s="398"/>
      <c r="Q50" s="398"/>
      <c r="R50" s="398"/>
      <c r="S50" s="398"/>
      <c r="T50" s="398"/>
      <c r="U50" s="398"/>
      <c r="V50" s="398"/>
      <c r="W50" s="398"/>
      <c r="X50" s="398"/>
      <c r="Y50" s="398"/>
      <c r="Z50" s="398"/>
      <c r="AA50" s="398"/>
      <c r="AB50" s="398"/>
      <c r="AC50" s="398"/>
      <c r="AD50" s="398"/>
      <c r="AE50" s="398"/>
      <c r="AF50" s="398"/>
      <c r="AG50" s="398"/>
      <c r="AH50" s="398"/>
      <c r="AI50" s="398"/>
      <c r="AJ50" s="398"/>
      <c r="AK50" s="398"/>
      <c r="AL50" s="238"/>
      <c r="AM50" s="238"/>
    </row>
    <row r="51" spans="2:39" ht="19.5" thickTop="1" thickBot="1" x14ac:dyDescent="0.3">
      <c r="B51" s="1239" t="s">
        <v>43</v>
      </c>
      <c r="C51" s="1240"/>
      <c r="D51" s="1226" t="s">
        <v>62</v>
      </c>
      <c r="E51" s="1228" t="s">
        <v>156</v>
      </c>
      <c r="F51" s="1229"/>
      <c r="G51" s="1230"/>
      <c r="H51" s="1228">
        <v>5</v>
      </c>
      <c r="I51" s="1244">
        <v>4</v>
      </c>
      <c r="J51" s="1262" t="s">
        <v>200</v>
      </c>
      <c r="K51" s="1252">
        <v>16</v>
      </c>
      <c r="L51" s="224"/>
      <c r="M51" s="224"/>
      <c r="N51" s="398"/>
      <c r="O51" s="398"/>
      <c r="P51" s="398"/>
      <c r="Q51" s="398"/>
      <c r="R51" s="398"/>
      <c r="S51" s="398"/>
      <c r="T51" s="398"/>
      <c r="U51" s="398"/>
      <c r="V51" s="398"/>
      <c r="W51" s="398"/>
      <c r="X51" s="398"/>
      <c r="Y51" s="398"/>
      <c r="Z51" s="398"/>
      <c r="AA51" s="398"/>
      <c r="AB51" s="398"/>
      <c r="AC51" s="398"/>
      <c r="AD51" s="398"/>
      <c r="AE51" s="398"/>
      <c r="AF51" s="398"/>
      <c r="AG51" s="398"/>
      <c r="AH51" s="398"/>
      <c r="AI51" s="398"/>
      <c r="AJ51" s="398"/>
      <c r="AK51" s="398"/>
      <c r="AL51" s="238"/>
      <c r="AM51" s="238"/>
    </row>
    <row r="52" spans="2:39" ht="19.5" thickTop="1" thickBot="1" x14ac:dyDescent="0.3">
      <c r="B52" s="1239"/>
      <c r="C52" s="1240"/>
      <c r="D52" s="1241"/>
      <c r="E52" s="1234"/>
      <c r="F52" s="1242"/>
      <c r="G52" s="1243"/>
      <c r="H52" s="1234"/>
      <c r="I52" s="1245"/>
      <c r="J52" s="1263"/>
      <c r="K52" s="1253"/>
      <c r="L52" s="224"/>
      <c r="M52" s="224"/>
      <c r="N52" s="398"/>
      <c r="O52" s="398"/>
      <c r="P52" s="398"/>
      <c r="Q52" s="398"/>
      <c r="R52" s="398"/>
      <c r="S52" s="398"/>
      <c r="T52" s="398"/>
      <c r="U52" s="398"/>
      <c r="V52" s="398"/>
      <c r="W52" s="398"/>
      <c r="X52" s="398"/>
      <c r="Y52" s="398"/>
      <c r="Z52" s="398"/>
      <c r="AA52" s="398"/>
      <c r="AB52" s="398"/>
      <c r="AC52" s="398"/>
      <c r="AD52" s="398"/>
      <c r="AE52" s="398"/>
      <c r="AF52" s="398"/>
      <c r="AG52" s="398"/>
      <c r="AH52" s="398"/>
      <c r="AI52" s="398"/>
      <c r="AJ52" s="398"/>
      <c r="AK52" s="398"/>
      <c r="AL52" s="238"/>
      <c r="AM52" s="238"/>
    </row>
    <row r="53" spans="2:39" ht="19.5" thickTop="1" thickBot="1" x14ac:dyDescent="0.3">
      <c r="B53" s="1239"/>
      <c r="C53" s="1240"/>
      <c r="D53" s="1227"/>
      <c r="E53" s="1231"/>
      <c r="F53" s="1232"/>
      <c r="G53" s="1233"/>
      <c r="H53" s="1231"/>
      <c r="I53" s="1246"/>
      <c r="J53" s="1264"/>
      <c r="K53" s="1254"/>
      <c r="L53" s="242"/>
      <c r="M53" s="242"/>
      <c r="N53" s="398"/>
      <c r="O53" s="398"/>
      <c r="P53" s="398"/>
      <c r="Q53" s="398"/>
      <c r="R53" s="398"/>
      <c r="S53" s="398"/>
      <c r="T53" s="398"/>
      <c r="U53" s="398"/>
      <c r="V53" s="398"/>
      <c r="W53" s="398"/>
      <c r="X53" s="398"/>
      <c r="Y53" s="398"/>
      <c r="Z53" s="398"/>
      <c r="AA53" s="398"/>
      <c r="AB53" s="398"/>
      <c r="AC53" s="398"/>
      <c r="AD53" s="398"/>
      <c r="AE53" s="398"/>
      <c r="AF53" s="398"/>
      <c r="AG53" s="398"/>
      <c r="AH53" s="398"/>
      <c r="AI53" s="398"/>
      <c r="AJ53" s="398"/>
      <c r="AK53" s="398"/>
      <c r="AL53" s="238"/>
      <c r="AM53" s="238"/>
    </row>
    <row r="54" spans="2:39" ht="30" customHeight="1" thickTop="1" thickBot="1" x14ac:dyDescent="0.3">
      <c r="B54" s="1239" t="s">
        <v>134</v>
      </c>
      <c r="C54" s="1255"/>
      <c r="D54" s="402" t="s">
        <v>157</v>
      </c>
      <c r="E54" s="1256" t="s">
        <v>48</v>
      </c>
      <c r="F54" s="1257"/>
      <c r="G54" s="1258"/>
      <c r="H54" s="403">
        <v>5</v>
      </c>
      <c r="I54" s="404">
        <v>4</v>
      </c>
      <c r="J54" s="405">
        <v>10</v>
      </c>
      <c r="K54" s="406">
        <v>8</v>
      </c>
      <c r="L54" s="242"/>
      <c r="M54" s="242"/>
      <c r="N54" s="398"/>
      <c r="O54" s="398"/>
      <c r="P54" s="398"/>
      <c r="Q54" s="398"/>
      <c r="R54" s="398"/>
      <c r="S54" s="398"/>
      <c r="T54" s="398"/>
      <c r="U54" s="398"/>
      <c r="V54" s="398"/>
      <c r="W54" s="398"/>
      <c r="X54" s="398"/>
      <c r="Y54" s="398"/>
      <c r="Z54" s="398"/>
      <c r="AA54" s="398"/>
      <c r="AB54" s="398"/>
      <c r="AC54" s="398"/>
      <c r="AD54" s="398"/>
      <c r="AE54" s="398"/>
      <c r="AF54" s="398"/>
      <c r="AG54" s="398"/>
      <c r="AH54" s="398"/>
      <c r="AI54" s="398"/>
      <c r="AJ54" s="398"/>
      <c r="AK54" s="398"/>
      <c r="AL54" s="238"/>
      <c r="AM54" s="238"/>
    </row>
    <row r="55" spans="2:39" ht="41.25" customHeight="1" thickTop="1" thickBot="1" x14ac:dyDescent="0.3">
      <c r="B55" s="407"/>
      <c r="C55" s="408" t="s">
        <v>44</v>
      </c>
      <c r="D55" s="409" t="s">
        <v>136</v>
      </c>
      <c r="E55" s="410"/>
      <c r="F55" s="410"/>
      <c r="G55" s="1259" t="s">
        <v>44</v>
      </c>
      <c r="H55" s="1260"/>
      <c r="I55" s="1261"/>
      <c r="J55" s="686" t="s">
        <v>201</v>
      </c>
      <c r="K55" s="411">
        <f>SUM(K46:K54)</f>
        <v>160</v>
      </c>
      <c r="L55" s="298"/>
      <c r="M55" s="224"/>
      <c r="N55" s="398"/>
      <c r="O55" s="398"/>
      <c r="P55" s="398"/>
      <c r="Q55" s="398"/>
      <c r="R55" s="398"/>
      <c r="S55" s="398"/>
      <c r="T55" s="398"/>
      <c r="U55" s="398"/>
      <c r="V55" s="398"/>
      <c r="W55" s="398"/>
      <c r="X55" s="398"/>
      <c r="Y55" s="398"/>
      <c r="Z55" s="398"/>
      <c r="AA55" s="398"/>
      <c r="AB55" s="398"/>
      <c r="AC55" s="398"/>
      <c r="AD55" s="398"/>
      <c r="AE55" s="398"/>
      <c r="AF55" s="398"/>
      <c r="AG55" s="398"/>
      <c r="AH55" s="398"/>
      <c r="AI55" s="398"/>
      <c r="AJ55" s="398"/>
      <c r="AK55" s="398"/>
      <c r="AL55" s="238"/>
    </row>
    <row r="56" spans="2:39" ht="18.75" thickTop="1" x14ac:dyDescent="0.25">
      <c r="B56" s="295"/>
      <c r="D56" s="301"/>
      <c r="E56" s="237"/>
      <c r="F56" s="302"/>
      <c r="G56" s="302"/>
      <c r="K56" s="7"/>
      <c r="L56" s="7"/>
      <c r="N56" s="398"/>
      <c r="O56" s="398"/>
      <c r="P56" s="398"/>
      <c r="Q56" s="398"/>
      <c r="R56" s="398"/>
      <c r="S56" s="398"/>
      <c r="T56" s="398"/>
      <c r="U56" s="398"/>
      <c r="V56" s="398"/>
      <c r="W56" s="398"/>
      <c r="X56" s="398"/>
      <c r="Y56" s="398"/>
      <c r="Z56" s="398"/>
      <c r="AA56" s="398"/>
      <c r="AB56" s="398"/>
      <c r="AC56" s="398"/>
      <c r="AD56" s="398"/>
      <c r="AE56" s="398"/>
      <c r="AF56" s="398"/>
      <c r="AG56" s="398"/>
      <c r="AH56" s="398"/>
      <c r="AI56" s="398"/>
      <c r="AJ56" s="398"/>
      <c r="AK56" s="398"/>
    </row>
    <row r="57" spans="2:39" x14ac:dyDescent="0.25">
      <c r="B57" s="235"/>
      <c r="C57" s="235"/>
      <c r="D57" s="1084"/>
      <c r="E57" s="1084"/>
      <c r="F57" s="1084"/>
      <c r="G57" s="1084"/>
      <c r="H57" s="1084"/>
      <c r="I57" s="1084"/>
      <c r="K57" s="7"/>
      <c r="L57" s="7"/>
      <c r="N57" s="398"/>
      <c r="O57" s="398"/>
      <c r="P57" s="398"/>
      <c r="Q57" s="398"/>
      <c r="R57" s="398"/>
      <c r="S57" s="398"/>
      <c r="T57" s="398"/>
      <c r="U57" s="398"/>
      <c r="V57" s="398"/>
      <c r="W57" s="398"/>
      <c r="X57" s="398"/>
      <c r="Y57" s="398"/>
      <c r="Z57" s="398"/>
      <c r="AA57" s="398"/>
      <c r="AB57" s="398"/>
      <c r="AC57" s="398"/>
      <c r="AD57" s="398"/>
      <c r="AE57" s="398"/>
      <c r="AF57" s="398"/>
      <c r="AG57" s="398"/>
      <c r="AH57" s="398"/>
      <c r="AI57" s="398"/>
      <c r="AJ57" s="398"/>
      <c r="AK57" s="398"/>
    </row>
    <row r="58" spans="2:39" x14ac:dyDescent="0.25">
      <c r="B58" s="235"/>
      <c r="C58" s="235"/>
      <c r="D58" s="1085" t="s">
        <v>45</v>
      </c>
      <c r="E58" s="1086"/>
      <c r="F58" s="1086"/>
      <c r="G58" s="1086"/>
      <c r="K58" s="7"/>
      <c r="L58" s="7"/>
      <c r="P58" s="303"/>
      <c r="Q58" s="304"/>
      <c r="R58" s="304"/>
      <c r="S58" s="304"/>
      <c r="T58" s="304"/>
      <c r="U58" s="304"/>
      <c r="V58" s="304"/>
      <c r="W58" s="304"/>
      <c r="X58" s="304"/>
      <c r="Y58" s="304"/>
      <c r="Z58" s="304"/>
      <c r="AA58" s="304"/>
      <c r="AB58" s="304"/>
      <c r="AC58" s="304"/>
      <c r="AD58" s="304"/>
      <c r="AE58" s="304"/>
      <c r="AF58" s="304"/>
      <c r="AG58" s="304"/>
      <c r="AH58" s="304"/>
      <c r="AI58" s="304"/>
      <c r="AJ58" s="304"/>
      <c r="AK58" s="304"/>
    </row>
    <row r="59" spans="2:39" x14ac:dyDescent="0.25">
      <c r="B59" s="235"/>
      <c r="C59" s="235"/>
      <c r="D59" s="3"/>
      <c r="E59" s="305"/>
      <c r="F59" s="305"/>
      <c r="G59" s="305"/>
      <c r="M59" s="3"/>
      <c r="N59" s="3"/>
      <c r="O59" s="3"/>
      <c r="P59" s="1250" t="s">
        <v>222</v>
      </c>
      <c r="Q59" s="1251"/>
      <c r="R59" s="1251"/>
      <c r="S59" s="1251"/>
      <c r="T59" s="1251"/>
      <c r="U59" s="1251"/>
      <c r="V59" s="1251"/>
      <c r="W59" s="1251"/>
      <c r="X59" s="1251"/>
      <c r="Y59" s="1251"/>
      <c r="Z59" s="1251"/>
      <c r="AA59" s="1251"/>
      <c r="AB59" s="1251"/>
      <c r="AC59" s="1251"/>
      <c r="AD59" s="1251"/>
      <c r="AE59" s="1251"/>
      <c r="AF59" s="1251"/>
      <c r="AG59" s="1251"/>
      <c r="AH59" s="1251"/>
      <c r="AI59" s="1251"/>
      <c r="AJ59" s="1251"/>
      <c r="AK59" s="1251"/>
      <c r="AL59" s="1251"/>
      <c r="AM59" s="1251"/>
    </row>
    <row r="60" spans="2:39" ht="18.75" x14ac:dyDescent="0.25">
      <c r="D60" s="44"/>
      <c r="E60" s="3"/>
      <c r="F60" s="3"/>
      <c r="J60" s="30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07"/>
      <c r="Y60" s="307"/>
      <c r="Z60" s="307"/>
      <c r="AA60" s="307"/>
      <c r="AB60" s="307"/>
      <c r="AC60" s="307"/>
      <c r="AD60" s="307"/>
      <c r="AE60" s="307"/>
      <c r="AF60" s="307"/>
      <c r="AG60" s="307"/>
      <c r="AH60" s="307"/>
      <c r="AI60" s="307"/>
      <c r="AJ60" s="307"/>
      <c r="AK60" s="307"/>
      <c r="AL60" s="307"/>
      <c r="AM60" s="307"/>
    </row>
    <row r="61" spans="2:39" x14ac:dyDescent="0.25">
      <c r="D61" s="44"/>
      <c r="E61" s="237"/>
      <c r="F61" s="237"/>
      <c r="G61" s="237"/>
      <c r="H61" s="237"/>
      <c r="I61" s="308"/>
      <c r="J61" s="302"/>
      <c r="K61" s="308"/>
      <c r="L61" s="309"/>
      <c r="M61" s="309"/>
      <c r="N61" s="309"/>
      <c r="O61" s="309"/>
      <c r="P61" s="309"/>
      <c r="Q61" s="3"/>
      <c r="R61" s="3"/>
      <c r="S61" s="3"/>
      <c r="T61" s="3"/>
      <c r="U61" s="3"/>
      <c r="V61" s="3"/>
      <c r="W61" s="3"/>
      <c r="X61" s="3"/>
      <c r="AA61" s="310"/>
      <c r="AB61" s="235"/>
      <c r="AC61" s="310"/>
    </row>
    <row r="62" spans="2:39" x14ac:dyDescent="0.25">
      <c r="D62" s="44"/>
      <c r="E62" s="311" t="s">
        <v>139</v>
      </c>
      <c r="F62" s="22"/>
      <c r="G62" s="312"/>
      <c r="H62" s="313"/>
      <c r="I62" s="313"/>
      <c r="J62" s="314" t="s">
        <v>54</v>
      </c>
      <c r="K62" s="314"/>
      <c r="L62" s="314"/>
      <c r="M62" s="3"/>
      <c r="N62" s="315"/>
      <c r="O62" s="47"/>
      <c r="P62" s="3"/>
      <c r="Q62" s="1080" t="s">
        <v>140</v>
      </c>
      <c r="R62" s="1080"/>
      <c r="S62" s="1080"/>
      <c r="T62" s="1080"/>
      <c r="U62" s="1080"/>
      <c r="V62" s="1080"/>
      <c r="W62" s="1080"/>
      <c r="X62" s="1080"/>
      <c r="Y62" s="1080"/>
      <c r="Z62" s="1080"/>
      <c r="AA62" s="312"/>
      <c r="AB62" s="312"/>
      <c r="AC62" s="313"/>
      <c r="AD62" s="36"/>
      <c r="AE62" s="36" t="s">
        <v>51</v>
      </c>
      <c r="AF62" s="36"/>
      <c r="AG62" s="316"/>
      <c r="AH62" s="36"/>
      <c r="AI62" s="47"/>
      <c r="AJ62" s="47"/>
      <c r="AK62" s="47"/>
    </row>
    <row r="63" spans="2:39" x14ac:dyDescent="0.25">
      <c r="B63" s="235"/>
      <c r="C63" s="235"/>
      <c r="D63" s="236"/>
      <c r="E63" s="317"/>
      <c r="F63" s="22"/>
      <c r="G63" s="318"/>
      <c r="H63" s="319" t="s">
        <v>141</v>
      </c>
      <c r="J63" s="320"/>
      <c r="K63" s="47" t="s">
        <v>142</v>
      </c>
      <c r="M63" s="3"/>
      <c r="N63" s="3"/>
      <c r="O63" s="3"/>
      <c r="P63" s="3"/>
      <c r="Q63" s="321"/>
      <c r="R63" s="321"/>
      <c r="S63" s="3"/>
      <c r="T63" s="3"/>
      <c r="U63" s="3"/>
      <c r="V63" s="3"/>
      <c r="W63" s="3"/>
      <c r="X63" s="3"/>
      <c r="AB63" s="319" t="s">
        <v>141</v>
      </c>
      <c r="AD63" s="320"/>
      <c r="AF63" s="47" t="s">
        <v>142</v>
      </c>
    </row>
    <row r="64" spans="2:39" x14ac:dyDescent="0.25">
      <c r="D64" s="44"/>
      <c r="E64" s="317"/>
      <c r="F64" s="22"/>
      <c r="G64" s="322"/>
      <c r="H64" s="318"/>
      <c r="I64" s="318"/>
      <c r="J64" s="47"/>
      <c r="K64" s="47"/>
      <c r="M64" s="47"/>
      <c r="N64" s="315"/>
      <c r="O64" s="47"/>
      <c r="P64" s="3"/>
      <c r="Q64" s="3"/>
      <c r="R64" s="3"/>
      <c r="S64" s="3"/>
      <c r="T64" s="3"/>
      <c r="U64" s="3"/>
      <c r="V64" s="3"/>
      <c r="W64" s="3"/>
      <c r="X64" s="317"/>
      <c r="Y64" s="22"/>
      <c r="Z64" s="22"/>
      <c r="AA64" s="309"/>
      <c r="AB64" s="309"/>
      <c r="AC64" s="318"/>
      <c r="AD64" s="47"/>
      <c r="AG64" s="315"/>
      <c r="AI64" s="47"/>
      <c r="AJ64" s="47"/>
    </row>
    <row r="65" spans="2:32" x14ac:dyDescent="0.25">
      <c r="B65" s="44" t="s">
        <v>158</v>
      </c>
      <c r="D65" s="3"/>
      <c r="E65" s="323"/>
      <c r="F65" s="309"/>
      <c r="G65" s="310"/>
      <c r="H65" s="306"/>
      <c r="J65" s="320"/>
      <c r="K65" s="47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24"/>
      <c r="AB65" s="319"/>
      <c r="AD65" s="320"/>
      <c r="AF65" s="47"/>
    </row>
  </sheetData>
  <mergeCells count="133">
    <mergeCell ref="P59:AM59"/>
    <mergeCell ref="Q62:Z62"/>
    <mergeCell ref="K51:K53"/>
    <mergeCell ref="B54:C54"/>
    <mergeCell ref="E54:G54"/>
    <mergeCell ref="G55:I55"/>
    <mergeCell ref="D57:I57"/>
    <mergeCell ref="D58:G58"/>
    <mergeCell ref="B51:C53"/>
    <mergeCell ref="D51:D53"/>
    <mergeCell ref="E51:G53"/>
    <mergeCell ref="H51:H53"/>
    <mergeCell ref="I51:I53"/>
    <mergeCell ref="J51:J53"/>
    <mergeCell ref="C41:AM41"/>
    <mergeCell ref="B43:C45"/>
    <mergeCell ref="D43:D45"/>
    <mergeCell ref="E43:G45"/>
    <mergeCell ref="H43:I44"/>
    <mergeCell ref="J43:K44"/>
    <mergeCell ref="K46:K48"/>
    <mergeCell ref="B49:C50"/>
    <mergeCell ref="D49:D50"/>
    <mergeCell ref="E49:G50"/>
    <mergeCell ref="H49:H50"/>
    <mergeCell ref="I49:I50"/>
    <mergeCell ref="J49:J50"/>
    <mergeCell ref="K49:K50"/>
    <mergeCell ref="B46:C48"/>
    <mergeCell ref="D46:D48"/>
    <mergeCell ref="E46:G48"/>
    <mergeCell ref="H46:H48"/>
    <mergeCell ref="I46:I48"/>
    <mergeCell ref="J46:J48"/>
    <mergeCell ref="Y30:AF30"/>
    <mergeCell ref="Y31:AF31"/>
    <mergeCell ref="Y32:AF32"/>
    <mergeCell ref="Y33:AF33"/>
    <mergeCell ref="Y34:AF34"/>
    <mergeCell ref="Y35:AF35"/>
    <mergeCell ref="Y36:AF36"/>
    <mergeCell ref="B37:I37"/>
    <mergeCell ref="K37:AH37"/>
    <mergeCell ref="C23:E23"/>
    <mergeCell ref="F23:M23"/>
    <mergeCell ref="C24:E24"/>
    <mergeCell ref="F24:M24"/>
    <mergeCell ref="Y13:AF15"/>
    <mergeCell ref="AG13:AN13"/>
    <mergeCell ref="AG14:AN14"/>
    <mergeCell ref="AG15:AN15"/>
    <mergeCell ref="Y29:AF29"/>
    <mergeCell ref="C20:E20"/>
    <mergeCell ref="F20:M20"/>
    <mergeCell ref="B21:AN21"/>
    <mergeCell ref="B22:AN22"/>
    <mergeCell ref="B13:B19"/>
    <mergeCell ref="C13:E19"/>
    <mergeCell ref="F13:M19"/>
    <mergeCell ref="AB16:AB19"/>
    <mergeCell ref="AC16:AC19"/>
    <mergeCell ref="AD16:AD19"/>
    <mergeCell ref="AE16:AE19"/>
    <mergeCell ref="AF16:AF19"/>
    <mergeCell ref="N16:N19"/>
    <mergeCell ref="O16:O19"/>
    <mergeCell ref="P16:P19"/>
    <mergeCell ref="Q16:W16"/>
    <mergeCell ref="Y16:Y19"/>
    <mergeCell ref="Z16:Z19"/>
    <mergeCell ref="N13:O15"/>
    <mergeCell ref="P13:W15"/>
    <mergeCell ref="X13:X19"/>
    <mergeCell ref="AG16:AJ16"/>
    <mergeCell ref="AK16:AN16"/>
    <mergeCell ref="Q17:R18"/>
    <mergeCell ref="S17:T18"/>
    <mergeCell ref="U17:V18"/>
    <mergeCell ref="W17:W19"/>
    <mergeCell ref="AG17:AJ17"/>
    <mergeCell ref="AK17:AN17"/>
    <mergeCell ref="AG18:AG19"/>
    <mergeCell ref="AH18:AJ18"/>
    <mergeCell ref="AA16:AA19"/>
    <mergeCell ref="AK18:AK19"/>
    <mergeCell ref="AL18:AN18"/>
    <mergeCell ref="AJ9:AN10"/>
    <mergeCell ref="F10:K10"/>
    <mergeCell ref="M10:O10"/>
    <mergeCell ref="C11:E11"/>
    <mergeCell ref="F11:I11"/>
    <mergeCell ref="B2:AJ2"/>
    <mergeCell ref="C6:D6"/>
    <mergeCell ref="C7:D7"/>
    <mergeCell ref="F7:K7"/>
    <mergeCell ref="AJ7:AM7"/>
    <mergeCell ref="C8:E8"/>
    <mergeCell ref="AK8:AM8"/>
    <mergeCell ref="F9:Y9"/>
    <mergeCell ref="C25:E25"/>
    <mergeCell ref="F25:M25"/>
    <mergeCell ref="B26:M26"/>
    <mergeCell ref="B27:M27"/>
    <mergeCell ref="B28:M28"/>
    <mergeCell ref="B29:B36"/>
    <mergeCell ref="D29:E29"/>
    <mergeCell ref="K29:M36"/>
    <mergeCell ref="N29:X29"/>
    <mergeCell ref="D30:E30"/>
    <mergeCell ref="N30:X30"/>
    <mergeCell ref="D31:E31"/>
    <mergeCell ref="N31:X31"/>
    <mergeCell ref="D32:E32"/>
    <mergeCell ref="N32:X32"/>
    <mergeCell ref="C33:D33"/>
    <mergeCell ref="N33:X33"/>
    <mergeCell ref="C34:D34"/>
    <mergeCell ref="N34:X34"/>
    <mergeCell ref="C35:D35"/>
    <mergeCell ref="N35:X35"/>
    <mergeCell ref="C36:E36"/>
    <mergeCell ref="N36:X36"/>
    <mergeCell ref="AQ37:BA37"/>
    <mergeCell ref="C38:D38"/>
    <mergeCell ref="F38:G38"/>
    <mergeCell ref="H38:I38"/>
    <mergeCell ref="L38:AB38"/>
    <mergeCell ref="AC38:AH38"/>
    <mergeCell ref="C39:D39"/>
    <mergeCell ref="F39:G39"/>
    <mergeCell ref="H39:I39"/>
    <mergeCell ref="L39:AB39"/>
    <mergeCell ref="AC39:AH39"/>
  </mergeCells>
  <pageMargins left="0" right="0.15748031496062992" top="0.39370078740157483" bottom="0" header="0" footer="0"/>
  <pageSetup paperSize="9" scale="44" fitToHeight="2" orientation="landscape" r:id="rId1"/>
  <headerFooter alignWithMargins="0"/>
  <rowBreaks count="1" manualBreakCount="1">
    <brk id="39" max="3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B106"/>
  <sheetViews>
    <sheetView showZeros="0" topLeftCell="A64" zoomScale="46" zoomScaleNormal="46" zoomScaleSheetLayoutView="65" workbookViewId="0">
      <selection activeCell="Q100" sqref="Q100:AN100"/>
    </sheetView>
  </sheetViews>
  <sheetFormatPr defaultColWidth="10.140625" defaultRowHeight="18" outlineLevelRow="1" x14ac:dyDescent="0.25"/>
  <cols>
    <col min="1" max="1" width="26.42578125" style="3" customWidth="1"/>
    <col min="2" max="2" width="8.140625" style="3" customWidth="1"/>
    <col min="3" max="3" width="20.85546875" style="3" customWidth="1"/>
    <col min="4" max="5" width="20.85546875" style="4" customWidth="1"/>
    <col min="6" max="7" width="6.85546875" style="5" customWidth="1"/>
    <col min="8" max="13" width="6.85546875" style="3" customWidth="1"/>
    <col min="14" max="14" width="6.85546875" style="7" customWidth="1"/>
    <col min="15" max="15" width="8.5703125" style="7" customWidth="1"/>
    <col min="16" max="16" width="9.85546875" style="7" customWidth="1"/>
    <col min="17" max="24" width="8.140625" style="7" customWidth="1"/>
    <col min="25" max="25" width="8.5703125" style="7" customWidth="1"/>
    <col min="26" max="26" width="6.140625" style="3" customWidth="1"/>
    <col min="27" max="27" width="7.42578125" style="3" customWidth="1"/>
    <col min="28" max="33" width="6.140625" style="3" customWidth="1"/>
    <col min="34" max="34" width="8.5703125" style="3" customWidth="1"/>
    <col min="35" max="35" width="11.28515625" style="3" customWidth="1"/>
    <col min="36" max="38" width="7.85546875" style="3" customWidth="1"/>
    <col min="39" max="39" width="9" style="3" customWidth="1"/>
    <col min="40" max="40" width="7.85546875" style="3" customWidth="1"/>
    <col min="41" max="41" width="9.85546875" style="3" customWidth="1"/>
    <col min="42" max="16384" width="10.140625" style="3"/>
  </cols>
  <sheetData>
    <row r="1" spans="2:41" ht="27" customHeight="1" x14ac:dyDescent="0.25">
      <c r="J1" s="6" t="s">
        <v>63</v>
      </c>
    </row>
    <row r="2" spans="2:41" ht="23.25" x14ac:dyDescent="0.35">
      <c r="B2" s="705" t="s">
        <v>64</v>
      </c>
      <c r="C2" s="705"/>
      <c r="D2" s="705"/>
      <c r="E2" s="705"/>
      <c r="F2" s="705"/>
      <c r="G2" s="705"/>
      <c r="H2" s="705"/>
      <c r="I2" s="705"/>
      <c r="J2" s="705"/>
      <c r="K2" s="705"/>
      <c r="L2" s="705"/>
      <c r="M2" s="705"/>
      <c r="N2" s="705"/>
      <c r="O2" s="705"/>
      <c r="P2" s="705"/>
      <c r="Q2" s="705"/>
      <c r="R2" s="705"/>
      <c r="S2" s="705"/>
      <c r="T2" s="705"/>
      <c r="U2" s="705"/>
      <c r="V2" s="705"/>
      <c r="W2" s="705"/>
      <c r="X2" s="705"/>
      <c r="Y2" s="705"/>
      <c r="Z2" s="705"/>
      <c r="AA2" s="705"/>
      <c r="AB2" s="705"/>
      <c r="AC2" s="705"/>
      <c r="AD2" s="705"/>
      <c r="AE2" s="705"/>
      <c r="AF2" s="705"/>
      <c r="AG2" s="705"/>
      <c r="AH2" s="705"/>
      <c r="AI2" s="705"/>
      <c r="AJ2" s="705"/>
      <c r="AK2" s="705"/>
    </row>
    <row r="4" spans="2:41" ht="23.25" customHeight="1" x14ac:dyDescent="0.35">
      <c r="C4" s="8"/>
      <c r="D4" s="9"/>
      <c r="E4" s="9"/>
      <c r="F4" s="9"/>
      <c r="G4" s="9"/>
      <c r="I4" s="9"/>
      <c r="J4" s="9"/>
      <c r="K4" s="10" t="s">
        <v>0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11"/>
      <c r="AL4" s="12" t="s">
        <v>65</v>
      </c>
      <c r="AM4" s="12"/>
      <c r="AN4" s="12"/>
    </row>
    <row r="5" spans="2:41" ht="20.25" x14ac:dyDescent="0.3">
      <c r="B5" s="13"/>
      <c r="C5" s="13"/>
      <c r="D5" s="14"/>
      <c r="E5" s="14"/>
      <c r="F5" s="14"/>
      <c r="H5" s="15"/>
      <c r="I5" s="15"/>
      <c r="J5" s="15"/>
      <c r="K5" s="15"/>
      <c r="L5" s="15"/>
      <c r="M5" s="16" t="s">
        <v>66</v>
      </c>
      <c r="N5" s="15"/>
      <c r="O5" s="15"/>
      <c r="P5" s="15"/>
      <c r="Q5" s="15"/>
      <c r="R5" s="15"/>
      <c r="S5" s="15"/>
      <c r="T5" s="15"/>
      <c r="U5" s="15"/>
      <c r="V5" s="15"/>
      <c r="W5" s="17"/>
      <c r="X5" s="14"/>
      <c r="Y5" s="14"/>
      <c r="Z5" s="14"/>
      <c r="AA5" s="14"/>
      <c r="AB5" s="14"/>
      <c r="AC5" s="14"/>
      <c r="AD5" s="14"/>
      <c r="AE5" s="14"/>
      <c r="AF5" s="18" t="s">
        <v>67</v>
      </c>
      <c r="AG5" s="14"/>
      <c r="AH5" s="14"/>
      <c r="AI5" s="14"/>
      <c r="AJ5" s="14"/>
      <c r="AK5" s="11" t="s">
        <v>68</v>
      </c>
      <c r="AL5" s="12"/>
      <c r="AM5" s="12"/>
      <c r="AN5" s="12"/>
    </row>
    <row r="6" spans="2:41" ht="20.25" x14ac:dyDescent="0.3">
      <c r="C6" s="706"/>
      <c r="D6" s="706"/>
      <c r="E6" s="19"/>
      <c r="F6" s="20"/>
      <c r="G6" s="21"/>
      <c r="I6" s="15"/>
      <c r="J6" s="15"/>
      <c r="K6" s="15"/>
      <c r="L6" s="15"/>
      <c r="M6" s="16" t="s">
        <v>69</v>
      </c>
      <c r="N6" s="15"/>
      <c r="O6" s="15"/>
      <c r="P6" s="15"/>
      <c r="Q6" s="15"/>
      <c r="R6" s="22"/>
      <c r="S6" s="22"/>
      <c r="T6" s="22"/>
      <c r="U6" s="22"/>
      <c r="V6" s="22"/>
      <c r="W6" s="22"/>
      <c r="X6" s="22"/>
      <c r="Y6" s="22"/>
      <c r="Z6" s="22"/>
      <c r="AB6" s="23"/>
      <c r="AC6" s="22"/>
      <c r="AD6" s="22"/>
      <c r="AE6" s="22"/>
      <c r="AF6" s="12"/>
      <c r="AG6" s="24"/>
      <c r="AH6" s="24"/>
      <c r="AI6" s="24"/>
      <c r="AJ6" s="24"/>
      <c r="AK6" s="25"/>
      <c r="AL6" s="26" t="s">
        <v>70</v>
      </c>
      <c r="AM6" s="26"/>
      <c r="AN6" s="26"/>
      <c r="AO6" s="27"/>
    </row>
    <row r="7" spans="2:41" ht="48" customHeight="1" x14ac:dyDescent="0.3">
      <c r="C7" s="707" t="s">
        <v>71</v>
      </c>
      <c r="D7" s="707"/>
      <c r="E7" s="28"/>
      <c r="F7" s="20"/>
      <c r="G7" s="708" t="s">
        <v>72</v>
      </c>
      <c r="H7" s="709"/>
      <c r="I7" s="709"/>
      <c r="J7" s="709"/>
      <c r="K7" s="709"/>
      <c r="L7" s="709"/>
      <c r="M7" s="29" t="s">
        <v>1</v>
      </c>
      <c r="O7" s="30" t="s">
        <v>73</v>
      </c>
      <c r="P7" s="31"/>
      <c r="Q7" s="32"/>
      <c r="R7" s="32"/>
      <c r="S7" s="32"/>
      <c r="T7" s="32"/>
      <c r="U7" s="32"/>
      <c r="V7" s="32"/>
      <c r="W7" s="32"/>
      <c r="X7" s="32"/>
      <c r="Y7" s="32"/>
      <c r="Z7" s="33"/>
      <c r="AA7" s="34"/>
      <c r="AB7" s="35"/>
      <c r="AC7" s="36"/>
      <c r="AD7" s="37"/>
      <c r="AE7" s="38"/>
      <c r="AF7" s="18" t="s">
        <v>2</v>
      </c>
      <c r="AG7" s="24"/>
      <c r="AH7" s="24"/>
      <c r="AI7" s="24"/>
      <c r="AJ7" s="24"/>
      <c r="AK7" s="710" t="s">
        <v>74</v>
      </c>
      <c r="AL7" s="710"/>
      <c r="AM7" s="710"/>
      <c r="AN7" s="710"/>
      <c r="AO7" s="17"/>
    </row>
    <row r="8" spans="2:41" ht="45.75" customHeight="1" x14ac:dyDescent="0.35">
      <c r="B8" s="711" t="s">
        <v>75</v>
      </c>
      <c r="C8" s="711"/>
      <c r="D8" s="711"/>
      <c r="E8" s="711"/>
      <c r="F8" s="39"/>
      <c r="G8" s="712" t="s">
        <v>176</v>
      </c>
      <c r="H8" s="712"/>
      <c r="I8" s="712"/>
      <c r="J8" s="712"/>
      <c r="K8" s="712"/>
      <c r="L8" s="712"/>
      <c r="M8" s="712"/>
      <c r="N8" s="40"/>
      <c r="O8" s="1265" t="s">
        <v>170</v>
      </c>
      <c r="P8" s="1265"/>
      <c r="Q8" s="1265"/>
      <c r="R8" s="1265"/>
      <c r="S8" s="1265"/>
      <c r="T8" s="1265"/>
      <c r="U8" s="1265"/>
      <c r="V8" s="1265"/>
      <c r="W8" s="1265"/>
      <c r="X8" s="1265"/>
      <c r="Y8" s="1265"/>
      <c r="Z8" s="1265"/>
      <c r="AA8" s="1265"/>
      <c r="AB8" s="1265"/>
      <c r="AC8" s="1265"/>
      <c r="AD8" s="1265"/>
      <c r="AE8" s="38"/>
      <c r="AF8" s="18" t="s">
        <v>3</v>
      </c>
      <c r="AG8" s="24"/>
      <c r="AH8" s="24"/>
      <c r="AI8" s="24"/>
      <c r="AJ8" s="24"/>
      <c r="AK8" s="25"/>
      <c r="AL8" s="710" t="s">
        <v>159</v>
      </c>
      <c r="AM8" s="710"/>
      <c r="AN8" s="710"/>
      <c r="AO8" s="17"/>
    </row>
    <row r="9" spans="2:41" ht="33.75" customHeight="1" x14ac:dyDescent="0.25">
      <c r="G9" s="712"/>
      <c r="H9" s="712"/>
      <c r="I9" s="712"/>
      <c r="J9" s="712"/>
      <c r="K9" s="712"/>
      <c r="L9" s="712"/>
      <c r="M9" s="712"/>
      <c r="P9" s="41"/>
      <c r="Q9" s="41"/>
      <c r="R9" s="41"/>
      <c r="S9" s="41"/>
      <c r="T9" s="41"/>
      <c r="U9" s="41"/>
      <c r="V9" s="41"/>
      <c r="W9" s="40"/>
      <c r="X9" s="40"/>
      <c r="Y9" s="40"/>
      <c r="Z9" s="42"/>
      <c r="AA9" s="42"/>
      <c r="AB9" s="42"/>
      <c r="AC9" s="42"/>
      <c r="AD9" s="42"/>
      <c r="AE9" s="42"/>
      <c r="AF9" s="43"/>
      <c r="AG9" s="24"/>
      <c r="AH9" s="24"/>
      <c r="AI9" s="24"/>
      <c r="AJ9" s="713" t="s">
        <v>78</v>
      </c>
      <c r="AK9" s="713"/>
      <c r="AL9" s="713"/>
      <c r="AM9" s="713"/>
      <c r="AN9" s="713"/>
      <c r="AO9" s="713"/>
    </row>
    <row r="10" spans="2:41" ht="26.25" customHeight="1" x14ac:dyDescent="0.35">
      <c r="B10" s="1" t="s">
        <v>79</v>
      </c>
      <c r="C10" s="44"/>
      <c r="D10" s="44"/>
      <c r="E10" s="44"/>
      <c r="F10" s="44"/>
      <c r="G10" s="714" t="s">
        <v>32</v>
      </c>
      <c r="H10" s="709"/>
      <c r="I10" s="709"/>
      <c r="J10" s="709"/>
      <c r="K10" s="709"/>
      <c r="L10" s="709"/>
      <c r="M10" s="29" t="s">
        <v>1</v>
      </c>
      <c r="O10" s="45" t="s">
        <v>80</v>
      </c>
      <c r="P10" s="45"/>
      <c r="Q10" s="32"/>
      <c r="R10" s="32"/>
      <c r="S10" s="32"/>
      <c r="T10" s="32"/>
      <c r="U10" s="32"/>
      <c r="V10" s="32"/>
      <c r="W10" s="32"/>
      <c r="X10" s="32"/>
      <c r="Y10" s="32"/>
      <c r="Z10" s="33"/>
      <c r="AA10" s="46"/>
      <c r="AB10" s="23"/>
      <c r="AC10" s="47"/>
      <c r="AD10" s="38"/>
      <c r="AE10" s="38"/>
      <c r="AF10" s="43" t="s">
        <v>4</v>
      </c>
      <c r="AG10" s="24"/>
      <c r="AH10" s="24"/>
      <c r="AI10" s="24"/>
      <c r="AJ10" s="713"/>
      <c r="AK10" s="713"/>
      <c r="AL10" s="713"/>
      <c r="AM10" s="713"/>
      <c r="AN10" s="713"/>
      <c r="AO10" s="713"/>
    </row>
    <row r="11" spans="2:41" ht="32.25" customHeight="1" x14ac:dyDescent="0.3">
      <c r="C11" s="723" t="s">
        <v>81</v>
      </c>
      <c r="D11" s="723"/>
      <c r="E11" s="723"/>
      <c r="F11" s="723"/>
      <c r="G11" s="724" t="s">
        <v>5</v>
      </c>
      <c r="H11" s="725"/>
      <c r="I11" s="725"/>
      <c r="J11" s="725"/>
      <c r="K11" s="48"/>
      <c r="L11" s="48"/>
      <c r="M11" s="29" t="s">
        <v>1</v>
      </c>
      <c r="O11" s="49" t="s">
        <v>48</v>
      </c>
      <c r="P11" s="50"/>
      <c r="Q11" s="50"/>
      <c r="R11" s="50"/>
      <c r="S11" s="50"/>
      <c r="T11" s="50"/>
      <c r="U11" s="50"/>
      <c r="V11" s="50"/>
      <c r="W11" s="51"/>
      <c r="X11" s="51"/>
      <c r="Y11" s="51"/>
      <c r="Z11" s="51"/>
      <c r="AA11" s="52"/>
      <c r="AB11" s="53"/>
      <c r="AC11" s="54"/>
      <c r="AD11" s="52"/>
      <c r="AE11" s="46"/>
      <c r="AF11" s="46"/>
      <c r="AG11" s="46"/>
      <c r="AH11" s="46"/>
      <c r="AI11" s="46"/>
      <c r="AJ11" s="46"/>
      <c r="AK11" s="46"/>
    </row>
    <row r="12" spans="2:41" ht="30" customHeight="1" thickBot="1" x14ac:dyDescent="0.3">
      <c r="F12" s="4"/>
      <c r="G12" s="4"/>
      <c r="K12" s="55"/>
      <c r="L12" s="7"/>
      <c r="M12" s="7"/>
      <c r="W12" s="3"/>
      <c r="X12" s="3"/>
      <c r="Y12" s="3"/>
    </row>
    <row r="13" spans="2:41" s="56" customFormat="1" ht="49.5" customHeight="1" x14ac:dyDescent="0.25">
      <c r="B13" s="726" t="s">
        <v>82</v>
      </c>
      <c r="C13" s="729" t="s">
        <v>83</v>
      </c>
      <c r="D13" s="729"/>
      <c r="E13" s="729"/>
      <c r="F13" s="730"/>
      <c r="G13" s="735" t="s">
        <v>84</v>
      </c>
      <c r="H13" s="736"/>
      <c r="I13" s="736"/>
      <c r="J13" s="736"/>
      <c r="K13" s="736"/>
      <c r="L13" s="736"/>
      <c r="M13" s="736"/>
      <c r="N13" s="736"/>
      <c r="O13" s="741" t="s">
        <v>85</v>
      </c>
      <c r="P13" s="742"/>
      <c r="Q13" s="753" t="s">
        <v>6</v>
      </c>
      <c r="R13" s="753"/>
      <c r="S13" s="753"/>
      <c r="T13" s="753"/>
      <c r="U13" s="753"/>
      <c r="V13" s="753"/>
      <c r="W13" s="753"/>
      <c r="X13" s="753"/>
      <c r="Y13" s="756" t="s">
        <v>7</v>
      </c>
      <c r="Z13" s="759" t="s">
        <v>8</v>
      </c>
      <c r="AA13" s="760"/>
      <c r="AB13" s="760"/>
      <c r="AC13" s="760"/>
      <c r="AD13" s="760"/>
      <c r="AE13" s="760"/>
      <c r="AF13" s="760"/>
      <c r="AG13" s="760"/>
      <c r="AH13" s="765" t="s">
        <v>86</v>
      </c>
      <c r="AI13" s="766"/>
      <c r="AJ13" s="766"/>
      <c r="AK13" s="766"/>
      <c r="AL13" s="766"/>
      <c r="AM13" s="766"/>
      <c r="AN13" s="766"/>
      <c r="AO13" s="767"/>
    </row>
    <row r="14" spans="2:41" s="56" customFormat="1" ht="27.75" customHeight="1" x14ac:dyDescent="0.2">
      <c r="B14" s="727"/>
      <c r="C14" s="731"/>
      <c r="D14" s="731"/>
      <c r="E14" s="731"/>
      <c r="F14" s="732"/>
      <c r="G14" s="737"/>
      <c r="H14" s="738"/>
      <c r="I14" s="738"/>
      <c r="J14" s="738"/>
      <c r="K14" s="738"/>
      <c r="L14" s="738"/>
      <c r="M14" s="738"/>
      <c r="N14" s="738"/>
      <c r="O14" s="743"/>
      <c r="P14" s="744"/>
      <c r="Q14" s="754"/>
      <c r="R14" s="754"/>
      <c r="S14" s="754"/>
      <c r="T14" s="754"/>
      <c r="U14" s="754"/>
      <c r="V14" s="754"/>
      <c r="W14" s="754"/>
      <c r="X14" s="754"/>
      <c r="Y14" s="757"/>
      <c r="Z14" s="761"/>
      <c r="AA14" s="762"/>
      <c r="AB14" s="762"/>
      <c r="AC14" s="762"/>
      <c r="AD14" s="762"/>
      <c r="AE14" s="762"/>
      <c r="AF14" s="762"/>
      <c r="AG14" s="762"/>
      <c r="AH14" s="768" t="s">
        <v>87</v>
      </c>
      <c r="AI14" s="769"/>
      <c r="AJ14" s="769"/>
      <c r="AK14" s="769"/>
      <c r="AL14" s="769"/>
      <c r="AM14" s="769"/>
      <c r="AN14" s="769"/>
      <c r="AO14" s="770"/>
    </row>
    <row r="15" spans="2:41" s="56" customFormat="1" ht="30.75" customHeight="1" thickBot="1" x14ac:dyDescent="0.4">
      <c r="B15" s="727"/>
      <c r="C15" s="731"/>
      <c r="D15" s="731"/>
      <c r="E15" s="731"/>
      <c r="F15" s="732"/>
      <c r="G15" s="737"/>
      <c r="H15" s="738"/>
      <c r="I15" s="738"/>
      <c r="J15" s="738"/>
      <c r="K15" s="738"/>
      <c r="L15" s="738"/>
      <c r="M15" s="738"/>
      <c r="N15" s="738"/>
      <c r="O15" s="745"/>
      <c r="P15" s="746"/>
      <c r="Q15" s="755"/>
      <c r="R15" s="755"/>
      <c r="S15" s="755"/>
      <c r="T15" s="755"/>
      <c r="U15" s="755"/>
      <c r="V15" s="755"/>
      <c r="W15" s="755"/>
      <c r="X15" s="755"/>
      <c r="Y15" s="757"/>
      <c r="Z15" s="763"/>
      <c r="AA15" s="764"/>
      <c r="AB15" s="764"/>
      <c r="AC15" s="764"/>
      <c r="AD15" s="764"/>
      <c r="AE15" s="764"/>
      <c r="AF15" s="764"/>
      <c r="AG15" s="764"/>
      <c r="AH15" s="771" t="s">
        <v>171</v>
      </c>
      <c r="AI15" s="772"/>
      <c r="AJ15" s="772"/>
      <c r="AK15" s="772"/>
      <c r="AL15" s="772"/>
      <c r="AM15" s="772"/>
      <c r="AN15" s="772"/>
      <c r="AO15" s="773"/>
    </row>
    <row r="16" spans="2:41" s="56" customFormat="1" ht="22.5" customHeight="1" x14ac:dyDescent="0.2">
      <c r="B16" s="727"/>
      <c r="C16" s="731"/>
      <c r="D16" s="731"/>
      <c r="E16" s="731"/>
      <c r="F16" s="732"/>
      <c r="G16" s="737"/>
      <c r="H16" s="738"/>
      <c r="I16" s="738"/>
      <c r="J16" s="738"/>
      <c r="K16" s="738"/>
      <c r="L16" s="738"/>
      <c r="M16" s="738"/>
      <c r="N16" s="738"/>
      <c r="O16" s="747" t="s">
        <v>9</v>
      </c>
      <c r="P16" s="750" t="s">
        <v>10</v>
      </c>
      <c r="Q16" s="808" t="s">
        <v>11</v>
      </c>
      <c r="R16" s="811" t="s">
        <v>12</v>
      </c>
      <c r="S16" s="812"/>
      <c r="T16" s="812"/>
      <c r="U16" s="812"/>
      <c r="V16" s="812"/>
      <c r="W16" s="812"/>
      <c r="X16" s="813"/>
      <c r="Y16" s="757"/>
      <c r="Z16" s="814" t="s">
        <v>13</v>
      </c>
      <c r="AA16" s="799" t="s">
        <v>14</v>
      </c>
      <c r="AB16" s="799" t="s">
        <v>88</v>
      </c>
      <c r="AC16" s="802" t="s">
        <v>15</v>
      </c>
      <c r="AD16" s="802" t="s">
        <v>16</v>
      </c>
      <c r="AE16" s="799" t="s">
        <v>89</v>
      </c>
      <c r="AF16" s="799" t="s">
        <v>17</v>
      </c>
      <c r="AG16" s="805" t="s">
        <v>18</v>
      </c>
      <c r="AH16" s="777" t="s">
        <v>52</v>
      </c>
      <c r="AI16" s="778"/>
      <c r="AJ16" s="778"/>
      <c r="AK16" s="779"/>
      <c r="AL16" s="780" t="s">
        <v>53</v>
      </c>
      <c r="AM16" s="781"/>
      <c r="AN16" s="781"/>
      <c r="AO16" s="782"/>
    </row>
    <row r="17" spans="2:50" s="6" customFormat="1" ht="22.5" customHeight="1" x14ac:dyDescent="0.2">
      <c r="B17" s="727"/>
      <c r="C17" s="731"/>
      <c r="D17" s="731"/>
      <c r="E17" s="731"/>
      <c r="F17" s="732"/>
      <c r="G17" s="737"/>
      <c r="H17" s="738"/>
      <c r="I17" s="738"/>
      <c r="J17" s="738"/>
      <c r="K17" s="738"/>
      <c r="L17" s="738"/>
      <c r="M17" s="738"/>
      <c r="N17" s="738"/>
      <c r="O17" s="748"/>
      <c r="P17" s="751"/>
      <c r="Q17" s="809"/>
      <c r="R17" s="783" t="s">
        <v>90</v>
      </c>
      <c r="S17" s="784"/>
      <c r="T17" s="783" t="s">
        <v>91</v>
      </c>
      <c r="U17" s="787"/>
      <c r="V17" s="784" t="s">
        <v>92</v>
      </c>
      <c r="W17" s="787"/>
      <c r="X17" s="788" t="s">
        <v>30</v>
      </c>
      <c r="Y17" s="757"/>
      <c r="Z17" s="815"/>
      <c r="AA17" s="800"/>
      <c r="AB17" s="800"/>
      <c r="AC17" s="803"/>
      <c r="AD17" s="803"/>
      <c r="AE17" s="800"/>
      <c r="AF17" s="800"/>
      <c r="AG17" s="806"/>
      <c r="AH17" s="791" t="s">
        <v>93</v>
      </c>
      <c r="AI17" s="792"/>
      <c r="AJ17" s="792"/>
      <c r="AK17" s="793"/>
      <c r="AL17" s="794" t="s">
        <v>29</v>
      </c>
      <c r="AM17" s="792"/>
      <c r="AN17" s="792"/>
      <c r="AO17" s="793"/>
    </row>
    <row r="18" spans="2:50" s="6" customFormat="1" ht="27" customHeight="1" x14ac:dyDescent="0.2">
      <c r="B18" s="727"/>
      <c r="C18" s="731"/>
      <c r="D18" s="731"/>
      <c r="E18" s="731"/>
      <c r="F18" s="732"/>
      <c r="G18" s="737"/>
      <c r="H18" s="738"/>
      <c r="I18" s="738"/>
      <c r="J18" s="738"/>
      <c r="K18" s="738"/>
      <c r="L18" s="738"/>
      <c r="M18" s="738"/>
      <c r="N18" s="738"/>
      <c r="O18" s="748"/>
      <c r="P18" s="751"/>
      <c r="Q18" s="809"/>
      <c r="R18" s="785"/>
      <c r="S18" s="786"/>
      <c r="T18" s="785"/>
      <c r="U18" s="780"/>
      <c r="V18" s="786"/>
      <c r="W18" s="780"/>
      <c r="X18" s="789"/>
      <c r="Y18" s="757"/>
      <c r="Z18" s="815"/>
      <c r="AA18" s="800"/>
      <c r="AB18" s="800"/>
      <c r="AC18" s="803"/>
      <c r="AD18" s="803"/>
      <c r="AE18" s="800"/>
      <c r="AF18" s="800"/>
      <c r="AG18" s="806"/>
      <c r="AH18" s="795" t="s">
        <v>11</v>
      </c>
      <c r="AI18" s="797" t="s">
        <v>20</v>
      </c>
      <c r="AJ18" s="797"/>
      <c r="AK18" s="798"/>
      <c r="AL18" s="817" t="s">
        <v>11</v>
      </c>
      <c r="AM18" s="797" t="s">
        <v>20</v>
      </c>
      <c r="AN18" s="797"/>
      <c r="AO18" s="798"/>
    </row>
    <row r="19" spans="2:50" s="6" customFormat="1" ht="77.25" customHeight="1" thickBot="1" x14ac:dyDescent="0.25">
      <c r="B19" s="728"/>
      <c r="C19" s="733"/>
      <c r="D19" s="733"/>
      <c r="E19" s="733"/>
      <c r="F19" s="734"/>
      <c r="G19" s="739"/>
      <c r="H19" s="740"/>
      <c r="I19" s="740"/>
      <c r="J19" s="740"/>
      <c r="K19" s="740"/>
      <c r="L19" s="740"/>
      <c r="M19" s="740"/>
      <c r="N19" s="740"/>
      <c r="O19" s="749"/>
      <c r="P19" s="752"/>
      <c r="Q19" s="810"/>
      <c r="R19" s="57" t="s">
        <v>94</v>
      </c>
      <c r="S19" s="58" t="s">
        <v>95</v>
      </c>
      <c r="T19" s="57" t="s">
        <v>94</v>
      </c>
      <c r="U19" s="58" t="s">
        <v>95</v>
      </c>
      <c r="V19" s="57" t="s">
        <v>94</v>
      </c>
      <c r="W19" s="58" t="s">
        <v>95</v>
      </c>
      <c r="X19" s="790"/>
      <c r="Y19" s="758"/>
      <c r="Z19" s="816"/>
      <c r="AA19" s="801"/>
      <c r="AB19" s="801"/>
      <c r="AC19" s="804"/>
      <c r="AD19" s="804"/>
      <c r="AE19" s="801"/>
      <c r="AF19" s="801"/>
      <c r="AG19" s="807"/>
      <c r="AH19" s="796"/>
      <c r="AI19" s="59" t="s">
        <v>19</v>
      </c>
      <c r="AJ19" s="59" t="s">
        <v>21</v>
      </c>
      <c r="AK19" s="60" t="s">
        <v>96</v>
      </c>
      <c r="AL19" s="818"/>
      <c r="AM19" s="59" t="s">
        <v>19</v>
      </c>
      <c r="AN19" s="59" t="s">
        <v>21</v>
      </c>
      <c r="AO19" s="60" t="s">
        <v>96</v>
      </c>
    </row>
    <row r="20" spans="2:50" s="6" customFormat="1" ht="30.75" customHeight="1" thickTop="1" thickBot="1" x14ac:dyDescent="0.25">
      <c r="B20" s="61">
        <v>1</v>
      </c>
      <c r="C20" s="819">
        <v>2</v>
      </c>
      <c r="D20" s="819"/>
      <c r="E20" s="819"/>
      <c r="F20" s="820"/>
      <c r="G20" s="718">
        <v>3</v>
      </c>
      <c r="H20" s="719"/>
      <c r="I20" s="719"/>
      <c r="J20" s="719"/>
      <c r="K20" s="719"/>
      <c r="L20" s="719"/>
      <c r="M20" s="719"/>
      <c r="N20" s="719"/>
      <c r="O20" s="62">
        <v>4</v>
      </c>
      <c r="P20" s="62">
        <v>5</v>
      </c>
      <c r="Q20" s="62">
        <v>6</v>
      </c>
      <c r="R20" s="62">
        <v>7</v>
      </c>
      <c r="S20" s="62">
        <v>8</v>
      </c>
      <c r="T20" s="62">
        <v>9</v>
      </c>
      <c r="U20" s="62">
        <v>10</v>
      </c>
      <c r="V20" s="62">
        <v>11</v>
      </c>
      <c r="W20" s="62">
        <v>12</v>
      </c>
      <c r="X20" s="62">
        <v>13</v>
      </c>
      <c r="Y20" s="62">
        <v>14</v>
      </c>
      <c r="Z20" s="62">
        <v>15</v>
      </c>
      <c r="AA20" s="62">
        <v>16</v>
      </c>
      <c r="AB20" s="62">
        <v>17</v>
      </c>
      <c r="AC20" s="62">
        <v>18</v>
      </c>
      <c r="AD20" s="62">
        <v>19</v>
      </c>
      <c r="AE20" s="62">
        <v>20</v>
      </c>
      <c r="AF20" s="62">
        <v>21</v>
      </c>
      <c r="AG20" s="62">
        <v>22</v>
      </c>
      <c r="AH20" s="63">
        <v>23</v>
      </c>
      <c r="AI20" s="63">
        <v>24</v>
      </c>
      <c r="AJ20" s="63">
        <v>25</v>
      </c>
      <c r="AK20" s="63">
        <v>26</v>
      </c>
      <c r="AL20" s="63">
        <v>27</v>
      </c>
      <c r="AM20" s="63">
        <v>28</v>
      </c>
      <c r="AN20" s="63">
        <v>29</v>
      </c>
      <c r="AO20" s="64">
        <v>30</v>
      </c>
    </row>
    <row r="21" spans="2:50" s="65" customFormat="1" ht="36.75" customHeight="1" thickBot="1" x14ac:dyDescent="0.3">
      <c r="B21" s="720" t="s">
        <v>60</v>
      </c>
      <c r="C21" s="721"/>
      <c r="D21" s="721"/>
      <c r="E21" s="721"/>
      <c r="F21" s="721"/>
      <c r="G21" s="721"/>
      <c r="H21" s="721"/>
      <c r="I21" s="721"/>
      <c r="J21" s="721"/>
      <c r="K21" s="721"/>
      <c r="L21" s="721"/>
      <c r="M21" s="721"/>
      <c r="N21" s="721"/>
      <c r="O21" s="721"/>
      <c r="P21" s="721"/>
      <c r="Q21" s="721"/>
      <c r="R21" s="721"/>
      <c r="S21" s="721"/>
      <c r="T21" s="721"/>
      <c r="U21" s="721"/>
      <c r="V21" s="721"/>
      <c r="W21" s="721"/>
      <c r="X21" s="721"/>
      <c r="Y21" s="721"/>
      <c r="Z21" s="721"/>
      <c r="AA21" s="721"/>
      <c r="AB21" s="721"/>
      <c r="AC21" s="721"/>
      <c r="AD21" s="721"/>
      <c r="AE21" s="721"/>
      <c r="AF21" s="721"/>
      <c r="AG21" s="721"/>
      <c r="AH21" s="721"/>
      <c r="AI21" s="721"/>
      <c r="AJ21" s="721"/>
      <c r="AK21" s="721"/>
      <c r="AL21" s="721"/>
      <c r="AM21" s="721"/>
      <c r="AN21" s="721"/>
      <c r="AO21" s="722"/>
    </row>
    <row r="22" spans="2:50" ht="35.25" customHeight="1" thickBot="1" x14ac:dyDescent="0.3">
      <c r="B22" s="774" t="s">
        <v>49</v>
      </c>
      <c r="C22" s="775"/>
      <c r="D22" s="775"/>
      <c r="E22" s="775"/>
      <c r="F22" s="775"/>
      <c r="G22" s="775"/>
      <c r="H22" s="775"/>
      <c r="I22" s="775"/>
      <c r="J22" s="775"/>
      <c r="K22" s="775"/>
      <c r="L22" s="775"/>
      <c r="M22" s="775"/>
      <c r="N22" s="775"/>
      <c r="O22" s="775"/>
      <c r="P22" s="775"/>
      <c r="Q22" s="775"/>
      <c r="R22" s="775"/>
      <c r="S22" s="775"/>
      <c r="T22" s="775"/>
      <c r="U22" s="775"/>
      <c r="V22" s="775"/>
      <c r="W22" s="775"/>
      <c r="X22" s="775"/>
      <c r="Y22" s="775"/>
      <c r="Z22" s="775"/>
      <c r="AA22" s="775"/>
      <c r="AB22" s="775"/>
      <c r="AC22" s="775"/>
      <c r="AD22" s="775"/>
      <c r="AE22" s="775"/>
      <c r="AF22" s="775"/>
      <c r="AG22" s="775"/>
      <c r="AH22" s="775"/>
      <c r="AI22" s="775"/>
      <c r="AJ22" s="775"/>
      <c r="AK22" s="775"/>
      <c r="AL22" s="775"/>
      <c r="AM22" s="775"/>
      <c r="AN22" s="775"/>
      <c r="AO22" s="776"/>
      <c r="AP22" s="66"/>
      <c r="AQ22" s="66"/>
      <c r="AR22" s="66"/>
      <c r="AS22" s="66"/>
      <c r="AT22" s="66"/>
      <c r="AV22" s="337"/>
      <c r="AW22" s="337"/>
      <c r="AX22" s="337"/>
    </row>
    <row r="23" spans="2:50" ht="50.1" customHeight="1" x14ac:dyDescent="0.25">
      <c r="B23" s="67">
        <v>1</v>
      </c>
      <c r="C23" s="839" t="s">
        <v>208</v>
      </c>
      <c r="D23" s="840"/>
      <c r="E23" s="840"/>
      <c r="F23" s="841"/>
      <c r="G23" s="842" t="s">
        <v>212</v>
      </c>
      <c r="H23" s="843"/>
      <c r="I23" s="843"/>
      <c r="J23" s="843"/>
      <c r="K23" s="843"/>
      <c r="L23" s="843"/>
      <c r="M23" s="843"/>
      <c r="N23" s="844"/>
      <c r="O23" s="68">
        <v>1</v>
      </c>
      <c r="P23" s="69">
        <f>O23*30</f>
        <v>30</v>
      </c>
      <c r="Q23" s="70">
        <v>18</v>
      </c>
      <c r="R23" s="71">
        <v>12</v>
      </c>
      <c r="S23" s="71">
        <f>CEILING(R23/30*AR15,2)</f>
        <v>0</v>
      </c>
      <c r="T23" s="71">
        <v>6</v>
      </c>
      <c r="U23" s="71">
        <f t="shared" ref="U23" si="0">CEILING(T23/15*$AR$19,2)</f>
        <v>0</v>
      </c>
      <c r="V23" s="71"/>
      <c r="W23" s="71">
        <f t="shared" ref="W23" si="1">CEILING(V23/15*$AR$19,2)</f>
        <v>0</v>
      </c>
      <c r="X23" s="72"/>
      <c r="Y23" s="73">
        <f>P23-Q23</f>
        <v>12</v>
      </c>
      <c r="Z23" s="74"/>
      <c r="AA23" s="75">
        <v>0</v>
      </c>
      <c r="AB23" s="75">
        <v>0</v>
      </c>
      <c r="AC23" s="75"/>
      <c r="AD23" s="75"/>
      <c r="AE23" s="75"/>
      <c r="AF23" s="75"/>
      <c r="AG23" s="76"/>
      <c r="AH23" s="77">
        <f>AI23+AJ23+AK23</f>
        <v>1</v>
      </c>
      <c r="AI23" s="75">
        <v>0.7</v>
      </c>
      <c r="AJ23" s="75">
        <v>0.3</v>
      </c>
      <c r="AK23" s="76"/>
      <c r="AL23" s="78"/>
      <c r="AM23" s="79"/>
      <c r="AN23" s="79"/>
      <c r="AO23" s="80"/>
    </row>
    <row r="24" spans="2:50" ht="50.1" customHeight="1" x14ac:dyDescent="0.25">
      <c r="B24" s="81">
        <v>2</v>
      </c>
      <c r="C24" s="845" t="s">
        <v>97</v>
      </c>
      <c r="D24" s="846"/>
      <c r="E24" s="846"/>
      <c r="F24" s="847"/>
      <c r="G24" s="848" t="s">
        <v>48</v>
      </c>
      <c r="H24" s="849"/>
      <c r="I24" s="849"/>
      <c r="J24" s="849"/>
      <c r="K24" s="849"/>
      <c r="L24" s="849"/>
      <c r="M24" s="849"/>
      <c r="N24" s="850"/>
      <c r="O24" s="82">
        <v>2</v>
      </c>
      <c r="P24" s="83">
        <f>O24*30</f>
        <v>60</v>
      </c>
      <c r="Q24" s="84">
        <v>36</v>
      </c>
      <c r="R24" s="85">
        <v>24</v>
      </c>
      <c r="S24" s="85"/>
      <c r="T24" s="85">
        <v>12</v>
      </c>
      <c r="U24" s="85"/>
      <c r="V24" s="85"/>
      <c r="W24" s="85"/>
      <c r="X24" s="86"/>
      <c r="Y24" s="87">
        <v>24</v>
      </c>
      <c r="Z24" s="84"/>
      <c r="AA24" s="85">
        <v>1</v>
      </c>
      <c r="AB24" s="85">
        <v>1</v>
      </c>
      <c r="AC24" s="85"/>
      <c r="AD24" s="85"/>
      <c r="AE24" s="85"/>
      <c r="AF24" s="85"/>
      <c r="AG24" s="86"/>
      <c r="AH24" s="88">
        <f>SUM(AI24:AK24)</f>
        <v>2</v>
      </c>
      <c r="AI24" s="89">
        <v>1.3</v>
      </c>
      <c r="AJ24" s="89">
        <v>0.7</v>
      </c>
      <c r="AK24" s="86"/>
      <c r="AL24" s="90"/>
      <c r="AM24" s="91"/>
      <c r="AN24" s="91"/>
      <c r="AO24" s="92"/>
    </row>
    <row r="25" spans="2:50" ht="50.1" customHeight="1" x14ac:dyDescent="0.25">
      <c r="B25" s="93">
        <v>3</v>
      </c>
      <c r="C25" s="851" t="s">
        <v>98</v>
      </c>
      <c r="D25" s="852"/>
      <c r="E25" s="852"/>
      <c r="F25" s="853"/>
      <c r="G25" s="824" t="s">
        <v>99</v>
      </c>
      <c r="H25" s="825"/>
      <c r="I25" s="825"/>
      <c r="J25" s="825"/>
      <c r="K25" s="825"/>
      <c r="L25" s="825"/>
      <c r="M25" s="825"/>
      <c r="N25" s="826"/>
      <c r="O25" s="94">
        <v>2</v>
      </c>
      <c r="P25" s="95">
        <f>O25*30</f>
        <v>60</v>
      </c>
      <c r="Q25" s="96">
        <f>R25+T25+V25</f>
        <v>36</v>
      </c>
      <c r="R25" s="97">
        <v>18</v>
      </c>
      <c r="S25" s="97">
        <f>CEILING(R25/30*$AR$20,2)</f>
        <v>0</v>
      </c>
      <c r="T25" s="97">
        <v>18</v>
      </c>
      <c r="U25" s="97">
        <f>CEILING(T25/15*$AR$20,2)</f>
        <v>0</v>
      </c>
      <c r="V25" s="97"/>
      <c r="W25" s="97"/>
      <c r="X25" s="98"/>
      <c r="Y25" s="99">
        <f>P25-Q25</f>
        <v>24</v>
      </c>
      <c r="Z25" s="100"/>
      <c r="AA25" s="101">
        <v>1</v>
      </c>
      <c r="AB25" s="101">
        <v>1</v>
      </c>
      <c r="AC25" s="101"/>
      <c r="AD25" s="101"/>
      <c r="AE25" s="101"/>
      <c r="AF25" s="101"/>
      <c r="AG25" s="102"/>
      <c r="AH25" s="103">
        <f>AI25+AJ25+AK25</f>
        <v>2</v>
      </c>
      <c r="AI25" s="101">
        <v>1</v>
      </c>
      <c r="AJ25" s="101">
        <v>1</v>
      </c>
      <c r="AK25" s="102"/>
      <c r="AL25" s="103">
        <f>AM25+AN25+AO25</f>
        <v>0</v>
      </c>
      <c r="AM25" s="104"/>
      <c r="AN25" s="104"/>
      <c r="AO25" s="105"/>
    </row>
    <row r="26" spans="2:50" ht="73.5" customHeight="1" x14ac:dyDescent="0.25">
      <c r="B26" s="93">
        <v>4</v>
      </c>
      <c r="C26" s="821" t="s">
        <v>215</v>
      </c>
      <c r="D26" s="822"/>
      <c r="E26" s="822"/>
      <c r="F26" s="823"/>
      <c r="G26" s="824" t="s">
        <v>31</v>
      </c>
      <c r="H26" s="825"/>
      <c r="I26" s="825"/>
      <c r="J26" s="825"/>
      <c r="K26" s="825"/>
      <c r="L26" s="825"/>
      <c r="M26" s="825"/>
      <c r="N26" s="826"/>
      <c r="O26" s="94">
        <v>3</v>
      </c>
      <c r="P26" s="95">
        <f>O26*30</f>
        <v>90</v>
      </c>
      <c r="Q26" s="96">
        <f>R26+T26+V26</f>
        <v>72</v>
      </c>
      <c r="R26" s="97"/>
      <c r="S26" s="97">
        <f>CEILING(R26/30*$AR$20,2)</f>
        <v>0</v>
      </c>
      <c r="T26" s="97">
        <v>72</v>
      </c>
      <c r="U26" s="97">
        <f>CEILING(T26/15*$AR$20,2)</f>
        <v>0</v>
      </c>
      <c r="V26" s="97"/>
      <c r="W26" s="97"/>
      <c r="X26" s="98"/>
      <c r="Y26" s="99">
        <f>P26-Q26</f>
        <v>18</v>
      </c>
      <c r="Z26" s="100"/>
      <c r="AA26" s="101">
        <v>2</v>
      </c>
      <c r="AB26" s="101">
        <v>1</v>
      </c>
      <c r="AC26" s="101"/>
      <c r="AD26" s="101"/>
      <c r="AE26" s="101"/>
      <c r="AF26" s="101"/>
      <c r="AG26" s="102">
        <v>1</v>
      </c>
      <c r="AH26" s="103">
        <f>AI26+AJ26+AK26</f>
        <v>2</v>
      </c>
      <c r="AI26" s="101"/>
      <c r="AJ26" s="101">
        <v>2</v>
      </c>
      <c r="AK26" s="102"/>
      <c r="AL26" s="103">
        <f>AM26+AN26+AO26</f>
        <v>2</v>
      </c>
      <c r="AM26" s="101"/>
      <c r="AN26" s="101">
        <v>2</v>
      </c>
      <c r="AO26" s="105"/>
    </row>
    <row r="27" spans="2:50" ht="50.1" customHeight="1" thickBot="1" x14ac:dyDescent="0.3">
      <c r="B27" s="106">
        <v>5</v>
      </c>
      <c r="C27" s="827" t="s">
        <v>100</v>
      </c>
      <c r="D27" s="828"/>
      <c r="E27" s="828"/>
      <c r="F27" s="829"/>
      <c r="G27" s="830" t="s">
        <v>101</v>
      </c>
      <c r="H27" s="831"/>
      <c r="I27" s="831"/>
      <c r="J27" s="831"/>
      <c r="K27" s="831"/>
      <c r="L27" s="831"/>
      <c r="M27" s="831"/>
      <c r="N27" s="832"/>
      <c r="O27" s="107">
        <v>3</v>
      </c>
      <c r="P27" s="108">
        <f>O27*30</f>
        <v>90</v>
      </c>
      <c r="Q27" s="109">
        <f>R27+T27+V27</f>
        <v>54</v>
      </c>
      <c r="R27" s="110">
        <v>18</v>
      </c>
      <c r="S27" s="110">
        <f>CEILING(R27/30*$AR$20,2)</f>
        <v>0</v>
      </c>
      <c r="T27" s="110">
        <v>36</v>
      </c>
      <c r="U27" s="110">
        <f>CEILING(T27/15*$AR$20,2)</f>
        <v>0</v>
      </c>
      <c r="V27" s="110"/>
      <c r="W27" s="110"/>
      <c r="X27" s="111"/>
      <c r="Y27" s="112">
        <f>P27-Q27</f>
        <v>36</v>
      </c>
      <c r="Z27" s="113"/>
      <c r="AA27" s="114">
        <v>2</v>
      </c>
      <c r="AB27" s="114">
        <v>2</v>
      </c>
      <c r="AC27" s="114"/>
      <c r="AD27" s="114"/>
      <c r="AE27" s="114"/>
      <c r="AF27" s="114"/>
      <c r="AG27" s="115"/>
      <c r="AH27" s="116">
        <f>AI27+AJ27+AK27</f>
        <v>0</v>
      </c>
      <c r="AI27" s="114"/>
      <c r="AJ27" s="114"/>
      <c r="AK27" s="115"/>
      <c r="AL27" s="116">
        <f>AM27+AN27+AO27</f>
        <v>3</v>
      </c>
      <c r="AM27" s="114">
        <v>1</v>
      </c>
      <c r="AN27" s="114">
        <v>2</v>
      </c>
      <c r="AO27" s="117"/>
    </row>
    <row r="28" spans="2:50" ht="45" customHeight="1" thickBot="1" x14ac:dyDescent="0.3">
      <c r="B28" s="118"/>
      <c r="C28" s="833"/>
      <c r="D28" s="833"/>
      <c r="E28" s="833"/>
      <c r="F28" s="833"/>
      <c r="G28" s="833"/>
      <c r="H28" s="833"/>
      <c r="I28" s="833"/>
      <c r="J28" s="833"/>
      <c r="K28" s="833"/>
      <c r="L28" s="833"/>
      <c r="M28" s="833"/>
      <c r="N28" s="834"/>
      <c r="O28" s="119">
        <f t="shared" ref="O28:Y28" si="2">SUM(O23:O27)</f>
        <v>11</v>
      </c>
      <c r="P28" s="120">
        <f t="shared" si="2"/>
        <v>330</v>
      </c>
      <c r="Q28" s="119">
        <f t="shared" si="2"/>
        <v>216</v>
      </c>
      <c r="R28" s="121">
        <f t="shared" si="2"/>
        <v>72</v>
      </c>
      <c r="S28" s="121">
        <f t="shared" si="2"/>
        <v>0</v>
      </c>
      <c r="T28" s="121">
        <f t="shared" si="2"/>
        <v>144</v>
      </c>
      <c r="U28" s="121">
        <f t="shared" si="2"/>
        <v>0</v>
      </c>
      <c r="V28" s="121">
        <f t="shared" si="2"/>
        <v>0</v>
      </c>
      <c r="W28" s="121">
        <f t="shared" si="2"/>
        <v>0</v>
      </c>
      <c r="X28" s="122">
        <f t="shared" si="2"/>
        <v>0</v>
      </c>
      <c r="Y28" s="123">
        <f t="shared" si="2"/>
        <v>114</v>
      </c>
      <c r="Z28" s="124"/>
      <c r="AA28" s="125">
        <v>4</v>
      </c>
      <c r="AB28" s="125">
        <v>4</v>
      </c>
      <c r="AC28" s="125"/>
      <c r="AD28" s="125">
        <f t="shared" ref="AD28:AO28" si="3">SUM(AD23:AD27)</f>
        <v>0</v>
      </c>
      <c r="AE28" s="125">
        <f t="shared" si="3"/>
        <v>0</v>
      </c>
      <c r="AF28" s="125">
        <f t="shared" si="3"/>
        <v>0</v>
      </c>
      <c r="AG28" s="126">
        <f t="shared" si="3"/>
        <v>1</v>
      </c>
      <c r="AH28" s="127">
        <f t="shared" si="3"/>
        <v>7</v>
      </c>
      <c r="AI28" s="125">
        <f t="shared" si="3"/>
        <v>3</v>
      </c>
      <c r="AJ28" s="125">
        <f t="shared" si="3"/>
        <v>4</v>
      </c>
      <c r="AK28" s="126">
        <f t="shared" si="3"/>
        <v>0</v>
      </c>
      <c r="AL28" s="127">
        <f t="shared" si="3"/>
        <v>5</v>
      </c>
      <c r="AM28" s="125">
        <f t="shared" si="3"/>
        <v>1</v>
      </c>
      <c r="AN28" s="125">
        <f t="shared" si="3"/>
        <v>4</v>
      </c>
      <c r="AO28" s="126">
        <f t="shared" si="3"/>
        <v>0</v>
      </c>
      <c r="AP28" s="128"/>
      <c r="AQ28" s="129"/>
      <c r="AR28" s="354"/>
      <c r="AS28" s="337"/>
      <c r="AT28" s="337"/>
    </row>
    <row r="29" spans="2:50" ht="35.25" customHeight="1" thickBot="1" x14ac:dyDescent="0.3">
      <c r="B29" s="130"/>
      <c r="C29" s="835" t="s">
        <v>50</v>
      </c>
      <c r="D29" s="775"/>
      <c r="E29" s="775"/>
      <c r="F29" s="775"/>
      <c r="G29" s="775"/>
      <c r="H29" s="775"/>
      <c r="I29" s="775"/>
      <c r="J29" s="775"/>
      <c r="K29" s="775"/>
      <c r="L29" s="775"/>
      <c r="M29" s="775"/>
      <c r="N29" s="775"/>
      <c r="O29" s="836"/>
      <c r="P29" s="836"/>
      <c r="Q29" s="836"/>
      <c r="R29" s="836"/>
      <c r="S29" s="836"/>
      <c r="T29" s="836"/>
      <c r="U29" s="836"/>
      <c r="V29" s="836"/>
      <c r="W29" s="836"/>
      <c r="X29" s="836"/>
      <c r="Y29" s="836"/>
      <c r="Z29" s="837"/>
      <c r="AA29" s="837"/>
      <c r="AB29" s="837"/>
      <c r="AC29" s="837"/>
      <c r="AD29" s="837"/>
      <c r="AE29" s="837"/>
      <c r="AF29" s="837"/>
      <c r="AG29" s="837"/>
      <c r="AH29" s="836"/>
      <c r="AI29" s="836"/>
      <c r="AJ29" s="836"/>
      <c r="AK29" s="836"/>
      <c r="AL29" s="836"/>
      <c r="AM29" s="836"/>
      <c r="AN29" s="836"/>
      <c r="AO29" s="838"/>
      <c r="AP29" s="66"/>
      <c r="AR29" s="355"/>
      <c r="AS29" s="337"/>
      <c r="AT29" s="337"/>
    </row>
    <row r="30" spans="2:50" ht="54" customHeight="1" x14ac:dyDescent="0.25">
      <c r="B30" s="131">
        <v>6</v>
      </c>
      <c r="C30" s="854" t="s">
        <v>177</v>
      </c>
      <c r="D30" s="855"/>
      <c r="E30" s="855"/>
      <c r="F30" s="856"/>
      <c r="G30" s="868" t="s">
        <v>48</v>
      </c>
      <c r="H30" s="869"/>
      <c r="I30" s="869"/>
      <c r="J30" s="869"/>
      <c r="K30" s="869"/>
      <c r="L30" s="869"/>
      <c r="M30" s="869"/>
      <c r="N30" s="870"/>
      <c r="O30" s="132">
        <v>6</v>
      </c>
      <c r="P30" s="133">
        <f>O30*30</f>
        <v>180</v>
      </c>
      <c r="Q30" s="70">
        <f>R30+T30+V30</f>
        <v>72</v>
      </c>
      <c r="R30" s="71">
        <v>36</v>
      </c>
      <c r="S30" s="71"/>
      <c r="T30" s="71">
        <v>18</v>
      </c>
      <c r="U30" s="71"/>
      <c r="V30" s="71">
        <v>18</v>
      </c>
      <c r="W30" s="69"/>
      <c r="X30" s="72"/>
      <c r="Y30" s="134">
        <f>P30-Q30</f>
        <v>108</v>
      </c>
      <c r="Z30" s="74">
        <v>1</v>
      </c>
      <c r="AA30" s="75"/>
      <c r="AB30" s="75"/>
      <c r="AC30" s="75"/>
      <c r="AD30" s="75"/>
      <c r="AE30" s="75"/>
      <c r="AF30" s="75"/>
      <c r="AG30" s="76"/>
      <c r="AH30" s="135">
        <f>SUM(AI30:AK30)</f>
        <v>4</v>
      </c>
      <c r="AI30" s="136">
        <v>2</v>
      </c>
      <c r="AJ30" s="136">
        <v>1</v>
      </c>
      <c r="AK30" s="137">
        <v>1</v>
      </c>
      <c r="AL30" s="131">
        <f>SUM(AM30:AO30)</f>
        <v>0</v>
      </c>
      <c r="AM30" s="138"/>
      <c r="AN30" s="138"/>
      <c r="AO30" s="139"/>
    </row>
    <row r="31" spans="2:50" ht="50.1" customHeight="1" x14ac:dyDescent="0.25">
      <c r="B31" s="131">
        <v>7</v>
      </c>
      <c r="C31" s="854" t="s">
        <v>178</v>
      </c>
      <c r="D31" s="855"/>
      <c r="E31" s="855"/>
      <c r="F31" s="856"/>
      <c r="G31" s="857" t="s">
        <v>48</v>
      </c>
      <c r="H31" s="858"/>
      <c r="I31" s="858"/>
      <c r="J31" s="858"/>
      <c r="K31" s="858"/>
      <c r="L31" s="858"/>
      <c r="M31" s="858"/>
      <c r="N31" s="859"/>
      <c r="O31" s="132">
        <v>1.5</v>
      </c>
      <c r="P31" s="133">
        <f>O31*30</f>
        <v>45</v>
      </c>
      <c r="Q31" s="140">
        <f>R31+T31+V31</f>
        <v>0</v>
      </c>
      <c r="R31" s="141"/>
      <c r="S31" s="141"/>
      <c r="T31" s="141"/>
      <c r="U31" s="141"/>
      <c r="V31" s="141"/>
      <c r="W31" s="133"/>
      <c r="X31" s="142"/>
      <c r="Y31" s="134">
        <f t="shared" ref="Y31:Y34" si="4">P31-Q31</f>
        <v>45</v>
      </c>
      <c r="Z31" s="100"/>
      <c r="AA31" s="101">
        <v>2</v>
      </c>
      <c r="AB31" s="101"/>
      <c r="AC31" s="101">
        <v>2</v>
      </c>
      <c r="AD31" s="101"/>
      <c r="AE31" s="101"/>
      <c r="AF31" s="101"/>
      <c r="AG31" s="102"/>
      <c r="AH31" s="135">
        <f t="shared" ref="AH31:AH33" si="5">SUM(AI31:AK31)</f>
        <v>0</v>
      </c>
      <c r="AI31" s="136"/>
      <c r="AJ31" s="136"/>
      <c r="AK31" s="137"/>
      <c r="AL31" s="131">
        <f t="shared" ref="AL31:AL34" si="6">SUM(AM31:AO31)</f>
        <v>0</v>
      </c>
      <c r="AM31" s="138"/>
      <c r="AN31" s="138"/>
      <c r="AO31" s="139"/>
    </row>
    <row r="32" spans="2:50" ht="51.75" customHeight="1" x14ac:dyDescent="0.25">
      <c r="B32" s="131">
        <v>8</v>
      </c>
      <c r="C32" s="854" t="s">
        <v>179</v>
      </c>
      <c r="D32" s="855"/>
      <c r="E32" s="855"/>
      <c r="F32" s="856"/>
      <c r="G32" s="857" t="s">
        <v>48</v>
      </c>
      <c r="H32" s="858"/>
      <c r="I32" s="858"/>
      <c r="J32" s="858"/>
      <c r="K32" s="858"/>
      <c r="L32" s="858"/>
      <c r="M32" s="858"/>
      <c r="N32" s="859"/>
      <c r="O32" s="132">
        <v>7</v>
      </c>
      <c r="P32" s="133">
        <f t="shared" ref="P32:P34" si="7">O32*30</f>
        <v>210</v>
      </c>
      <c r="Q32" s="140">
        <v>108</v>
      </c>
      <c r="R32" s="141">
        <v>54</v>
      </c>
      <c r="S32" s="141"/>
      <c r="T32" s="141">
        <v>36</v>
      </c>
      <c r="U32" s="141"/>
      <c r="V32" s="141">
        <v>18</v>
      </c>
      <c r="W32" s="133"/>
      <c r="X32" s="142"/>
      <c r="Y32" s="134">
        <f t="shared" si="4"/>
        <v>102</v>
      </c>
      <c r="Z32" s="100">
        <v>1</v>
      </c>
      <c r="AA32" s="101"/>
      <c r="AB32" s="101">
        <v>1</v>
      </c>
      <c r="AC32" s="101"/>
      <c r="AD32" s="101"/>
      <c r="AE32" s="101">
        <v>1</v>
      </c>
      <c r="AF32" s="101"/>
      <c r="AG32" s="102"/>
      <c r="AH32" s="135">
        <f t="shared" si="5"/>
        <v>6</v>
      </c>
      <c r="AI32" s="136">
        <v>3</v>
      </c>
      <c r="AJ32" s="136">
        <v>2</v>
      </c>
      <c r="AK32" s="137">
        <v>1</v>
      </c>
      <c r="AL32" s="131">
        <f t="shared" si="6"/>
        <v>0</v>
      </c>
      <c r="AM32" s="138"/>
      <c r="AN32" s="138"/>
      <c r="AO32" s="139"/>
    </row>
    <row r="33" spans="2:50" ht="45" customHeight="1" x14ac:dyDescent="0.25">
      <c r="B33" s="131">
        <v>9</v>
      </c>
      <c r="C33" s="854" t="s">
        <v>180</v>
      </c>
      <c r="D33" s="855"/>
      <c r="E33" s="855"/>
      <c r="F33" s="856"/>
      <c r="G33" s="857" t="s">
        <v>48</v>
      </c>
      <c r="H33" s="858"/>
      <c r="I33" s="858"/>
      <c r="J33" s="858"/>
      <c r="K33" s="858"/>
      <c r="L33" s="858"/>
      <c r="M33" s="858"/>
      <c r="N33" s="859"/>
      <c r="O33" s="132">
        <v>4.5</v>
      </c>
      <c r="P33" s="133">
        <f t="shared" si="7"/>
        <v>135</v>
      </c>
      <c r="Q33" s="140">
        <v>54</v>
      </c>
      <c r="R33" s="141">
        <v>36</v>
      </c>
      <c r="S33" s="141"/>
      <c r="T33" s="141">
        <v>18</v>
      </c>
      <c r="U33" s="141"/>
      <c r="V33" s="141"/>
      <c r="W33" s="133"/>
      <c r="X33" s="142"/>
      <c r="Y33" s="134">
        <f t="shared" si="4"/>
        <v>81</v>
      </c>
      <c r="Z33" s="100">
        <v>1</v>
      </c>
      <c r="AA33" s="101"/>
      <c r="AB33" s="101"/>
      <c r="AC33" s="101"/>
      <c r="AD33" s="101"/>
      <c r="AE33" s="101">
        <v>1</v>
      </c>
      <c r="AF33" s="101"/>
      <c r="AG33" s="102"/>
      <c r="AH33" s="135">
        <f t="shared" si="5"/>
        <v>3</v>
      </c>
      <c r="AI33" s="136">
        <v>2</v>
      </c>
      <c r="AJ33" s="136">
        <v>1</v>
      </c>
      <c r="AK33" s="137"/>
      <c r="AL33" s="131">
        <f t="shared" si="6"/>
        <v>0</v>
      </c>
      <c r="AM33" s="138"/>
      <c r="AN33" s="138"/>
      <c r="AO33" s="139"/>
    </row>
    <row r="34" spans="2:50" ht="44.1" customHeight="1" thickBot="1" x14ac:dyDescent="0.3">
      <c r="B34" s="143">
        <v>10</v>
      </c>
      <c r="C34" s="854" t="s">
        <v>181</v>
      </c>
      <c r="D34" s="855"/>
      <c r="E34" s="855"/>
      <c r="F34" s="856"/>
      <c r="G34" s="860" t="s">
        <v>48</v>
      </c>
      <c r="H34" s="861"/>
      <c r="I34" s="861"/>
      <c r="J34" s="861"/>
      <c r="K34" s="861"/>
      <c r="L34" s="861"/>
      <c r="M34" s="861"/>
      <c r="N34" s="862"/>
      <c r="O34" s="132">
        <v>4</v>
      </c>
      <c r="P34" s="133">
        <f t="shared" si="7"/>
        <v>120</v>
      </c>
      <c r="Q34" s="140">
        <f t="shared" ref="Q34" si="8">R34+T34+V34</f>
        <v>54</v>
      </c>
      <c r="R34" s="141">
        <v>36</v>
      </c>
      <c r="S34" s="141"/>
      <c r="T34" s="141">
        <v>18</v>
      </c>
      <c r="U34" s="141"/>
      <c r="V34" s="141"/>
      <c r="W34" s="133"/>
      <c r="X34" s="142"/>
      <c r="Y34" s="134">
        <f t="shared" si="4"/>
        <v>66</v>
      </c>
      <c r="Z34" s="100"/>
      <c r="AA34" s="101">
        <v>1</v>
      </c>
      <c r="AB34" s="101">
        <v>1</v>
      </c>
      <c r="AC34" s="101"/>
      <c r="AD34" s="101"/>
      <c r="AE34" s="101"/>
      <c r="AF34" s="101"/>
      <c r="AG34" s="102">
        <v>1</v>
      </c>
      <c r="AH34" s="135">
        <v>3</v>
      </c>
      <c r="AI34" s="136">
        <v>2</v>
      </c>
      <c r="AJ34" s="136">
        <v>1</v>
      </c>
      <c r="AK34" s="137"/>
      <c r="AL34" s="131">
        <f t="shared" si="6"/>
        <v>0</v>
      </c>
      <c r="AM34" s="138"/>
      <c r="AN34" s="138"/>
      <c r="AO34" s="139"/>
    </row>
    <row r="35" spans="2:50" ht="39.950000000000003" customHeight="1" thickBot="1" x14ac:dyDescent="0.3">
      <c r="B35" s="863"/>
      <c r="C35" s="833"/>
      <c r="D35" s="833"/>
      <c r="E35" s="833"/>
      <c r="F35" s="833"/>
      <c r="G35" s="833"/>
      <c r="H35" s="833"/>
      <c r="I35" s="833"/>
      <c r="J35" s="833"/>
      <c r="K35" s="833"/>
      <c r="L35" s="833"/>
      <c r="M35" s="833"/>
      <c r="N35" s="834"/>
      <c r="O35" s="119">
        <f t="shared" ref="O35:Y35" si="9">SUM(O30:O34)</f>
        <v>23</v>
      </c>
      <c r="P35" s="120">
        <f t="shared" si="9"/>
        <v>690</v>
      </c>
      <c r="Q35" s="119">
        <f t="shared" si="9"/>
        <v>288</v>
      </c>
      <c r="R35" s="121">
        <f t="shared" si="9"/>
        <v>162</v>
      </c>
      <c r="S35" s="121">
        <f t="shared" si="9"/>
        <v>0</v>
      </c>
      <c r="T35" s="572">
        <f>SUM(T30:T34)</f>
        <v>90</v>
      </c>
      <c r="U35" s="121">
        <f t="shared" si="9"/>
        <v>0</v>
      </c>
      <c r="V35" s="121">
        <f t="shared" si="9"/>
        <v>36</v>
      </c>
      <c r="W35" s="121">
        <f t="shared" si="9"/>
        <v>0</v>
      </c>
      <c r="X35" s="122">
        <f t="shared" si="9"/>
        <v>0</v>
      </c>
      <c r="Y35" s="144">
        <f t="shared" si="9"/>
        <v>402</v>
      </c>
      <c r="Z35" s="127">
        <v>3</v>
      </c>
      <c r="AA35" s="125">
        <v>2</v>
      </c>
      <c r="AB35" s="125">
        <v>2</v>
      </c>
      <c r="AC35" s="125">
        <v>1</v>
      </c>
      <c r="AD35" s="125"/>
      <c r="AE35" s="125">
        <v>2</v>
      </c>
      <c r="AF35" s="125"/>
      <c r="AG35" s="145">
        <v>1</v>
      </c>
      <c r="AH35" s="124">
        <f t="shared" ref="AH35:AO35" si="10">SUM(AH30:AH34)</f>
        <v>16</v>
      </c>
      <c r="AI35" s="125">
        <f t="shared" si="10"/>
        <v>9</v>
      </c>
      <c r="AJ35" s="125">
        <f t="shared" si="10"/>
        <v>5</v>
      </c>
      <c r="AK35" s="126">
        <f t="shared" si="10"/>
        <v>2</v>
      </c>
      <c r="AL35" s="127">
        <f t="shared" si="10"/>
        <v>0</v>
      </c>
      <c r="AM35" s="125">
        <f t="shared" si="10"/>
        <v>0</v>
      </c>
      <c r="AN35" s="125">
        <f t="shared" si="10"/>
        <v>0</v>
      </c>
      <c r="AO35" s="126">
        <f t="shared" si="10"/>
        <v>0</v>
      </c>
    </row>
    <row r="36" spans="2:50" ht="34.5" customHeight="1" thickBot="1" x14ac:dyDescent="0.3">
      <c r="B36" s="864" t="s">
        <v>102</v>
      </c>
      <c r="C36" s="865"/>
      <c r="D36" s="865"/>
      <c r="E36" s="865"/>
      <c r="F36" s="865"/>
      <c r="G36" s="865"/>
      <c r="H36" s="865"/>
      <c r="I36" s="865"/>
      <c r="J36" s="865"/>
      <c r="K36" s="865"/>
      <c r="L36" s="865"/>
      <c r="M36" s="865"/>
      <c r="N36" s="865"/>
      <c r="O36" s="866"/>
      <c r="P36" s="866"/>
      <c r="Q36" s="866"/>
      <c r="R36" s="866"/>
      <c r="S36" s="866"/>
      <c r="T36" s="866"/>
      <c r="U36" s="866"/>
      <c r="V36" s="866"/>
      <c r="W36" s="866"/>
      <c r="X36" s="866"/>
      <c r="Y36" s="866"/>
      <c r="Z36" s="866"/>
      <c r="AA36" s="866"/>
      <c r="AB36" s="866"/>
      <c r="AC36" s="866"/>
      <c r="AD36" s="866"/>
      <c r="AE36" s="866"/>
      <c r="AF36" s="866"/>
      <c r="AG36" s="866"/>
      <c r="AH36" s="866"/>
      <c r="AI36" s="866"/>
      <c r="AJ36" s="866"/>
      <c r="AK36" s="866"/>
      <c r="AL36" s="866"/>
      <c r="AM36" s="866"/>
      <c r="AN36" s="866"/>
      <c r="AO36" s="867"/>
    </row>
    <row r="37" spans="2:50" ht="62.25" customHeight="1" x14ac:dyDescent="0.25">
      <c r="B37" s="67">
        <v>11</v>
      </c>
      <c r="C37" s="839" t="s">
        <v>103</v>
      </c>
      <c r="D37" s="878"/>
      <c r="E37" s="878"/>
      <c r="F37" s="878"/>
      <c r="G37" s="879" t="s">
        <v>48</v>
      </c>
      <c r="H37" s="879"/>
      <c r="I37" s="879"/>
      <c r="J37" s="879"/>
      <c r="K37" s="879"/>
      <c r="L37" s="879"/>
      <c r="M37" s="879"/>
      <c r="N37" s="880"/>
      <c r="O37" s="68">
        <v>2</v>
      </c>
      <c r="P37" s="69">
        <f>O37*30</f>
        <v>60</v>
      </c>
      <c r="Q37" s="70">
        <f t="shared" ref="Q37:Q38" si="11">R37+T37+V37</f>
        <v>27</v>
      </c>
      <c r="R37" s="71">
        <v>9</v>
      </c>
      <c r="S37" s="71"/>
      <c r="T37" s="71">
        <v>18</v>
      </c>
      <c r="U37" s="71"/>
      <c r="V37" s="71"/>
      <c r="W37" s="71"/>
      <c r="X37" s="72"/>
      <c r="Y37" s="73">
        <f t="shared" ref="Y37:Y38" si="12">P37-Q37</f>
        <v>33</v>
      </c>
      <c r="Z37" s="74"/>
      <c r="AA37" s="75">
        <v>1</v>
      </c>
      <c r="AB37" s="75"/>
      <c r="AC37" s="75"/>
      <c r="AD37" s="75"/>
      <c r="AE37" s="75"/>
      <c r="AF37" s="75"/>
      <c r="AG37" s="76"/>
      <c r="AH37" s="77">
        <f t="shared" ref="AH37:AH38" si="13">SUM(AI37:AK37)</f>
        <v>1.5</v>
      </c>
      <c r="AI37" s="75">
        <v>0.5</v>
      </c>
      <c r="AJ37" s="75">
        <v>1</v>
      </c>
      <c r="AK37" s="146"/>
      <c r="AL37" s="74">
        <f t="shared" ref="AL37:AL38" si="14">SUM(AM37:AO37)</f>
        <v>0</v>
      </c>
      <c r="AM37" s="79"/>
      <c r="AN37" s="79"/>
      <c r="AO37" s="80"/>
    </row>
    <row r="38" spans="2:50" ht="75.75" customHeight="1" thickBot="1" x14ac:dyDescent="0.3">
      <c r="B38" s="147">
        <v>12</v>
      </c>
      <c r="C38" s="827" t="s">
        <v>104</v>
      </c>
      <c r="D38" s="881"/>
      <c r="E38" s="881"/>
      <c r="F38" s="881"/>
      <c r="G38" s="882" t="s">
        <v>48</v>
      </c>
      <c r="H38" s="882"/>
      <c r="I38" s="882"/>
      <c r="J38" s="882"/>
      <c r="K38" s="882"/>
      <c r="L38" s="882"/>
      <c r="M38" s="882"/>
      <c r="N38" s="883"/>
      <c r="O38" s="148">
        <v>2</v>
      </c>
      <c r="P38" s="149">
        <f>O38*30</f>
        <v>60</v>
      </c>
      <c r="Q38" s="109">
        <f t="shared" si="11"/>
        <v>18</v>
      </c>
      <c r="R38" s="110"/>
      <c r="S38" s="110"/>
      <c r="T38" s="110">
        <v>18</v>
      </c>
      <c r="U38" s="110"/>
      <c r="V38" s="110"/>
      <c r="W38" s="110"/>
      <c r="X38" s="111"/>
      <c r="Y38" s="150">
        <f t="shared" si="12"/>
        <v>42</v>
      </c>
      <c r="Z38" s="151"/>
      <c r="AA38" s="152">
        <v>2</v>
      </c>
      <c r="AB38" s="152"/>
      <c r="AC38" s="152"/>
      <c r="AD38" s="152"/>
      <c r="AE38" s="152"/>
      <c r="AF38" s="152"/>
      <c r="AG38" s="153">
        <v>2</v>
      </c>
      <c r="AH38" s="154">
        <f t="shared" si="13"/>
        <v>0</v>
      </c>
      <c r="AI38" s="152"/>
      <c r="AJ38" s="152"/>
      <c r="AK38" s="155"/>
      <c r="AL38" s="151">
        <f t="shared" si="14"/>
        <v>1</v>
      </c>
      <c r="AM38" s="156"/>
      <c r="AN38" s="156">
        <v>1</v>
      </c>
      <c r="AO38" s="157"/>
    </row>
    <row r="39" spans="2:50" ht="39.950000000000003" customHeight="1" thickBot="1" x14ac:dyDescent="0.3">
      <c r="B39" s="884" t="s">
        <v>61</v>
      </c>
      <c r="C39" s="885"/>
      <c r="D39" s="885"/>
      <c r="E39" s="885"/>
      <c r="F39" s="885"/>
      <c r="G39" s="885"/>
      <c r="H39" s="885"/>
      <c r="I39" s="885"/>
      <c r="J39" s="885"/>
      <c r="K39" s="885"/>
      <c r="L39" s="885"/>
      <c r="M39" s="885"/>
      <c r="N39" s="886"/>
      <c r="O39" s="119">
        <f>SUM(O37:O38)</f>
        <v>4</v>
      </c>
      <c r="P39" s="122">
        <f t="shared" ref="P39:Y39" si="15">SUM(P37:P38)</f>
        <v>120</v>
      </c>
      <c r="Q39" s="158">
        <f t="shared" si="15"/>
        <v>45</v>
      </c>
      <c r="R39" s="121">
        <f t="shared" si="15"/>
        <v>9</v>
      </c>
      <c r="S39" s="121">
        <f t="shared" si="15"/>
        <v>0</v>
      </c>
      <c r="T39" s="121">
        <f t="shared" si="15"/>
        <v>36</v>
      </c>
      <c r="U39" s="121">
        <f t="shared" si="15"/>
        <v>0</v>
      </c>
      <c r="V39" s="121">
        <f t="shared" si="15"/>
        <v>0</v>
      </c>
      <c r="W39" s="121">
        <f t="shared" si="15"/>
        <v>0</v>
      </c>
      <c r="X39" s="120"/>
      <c r="Y39" s="159">
        <f t="shared" si="15"/>
        <v>75</v>
      </c>
      <c r="Z39" s="124"/>
      <c r="AA39" s="125">
        <v>2</v>
      </c>
      <c r="AB39" s="125"/>
      <c r="AC39" s="125"/>
      <c r="AD39" s="125"/>
      <c r="AE39" s="125"/>
      <c r="AF39" s="125"/>
      <c r="AG39" s="126">
        <v>1</v>
      </c>
      <c r="AH39" s="127">
        <f>SUM(AH37:AH38)</f>
        <v>1.5</v>
      </c>
      <c r="AI39" s="125">
        <f t="shared" ref="AI39:AO39" si="16">SUM(AI37:AI38)</f>
        <v>0.5</v>
      </c>
      <c r="AJ39" s="125">
        <f t="shared" si="16"/>
        <v>1</v>
      </c>
      <c r="AK39" s="145">
        <f t="shared" si="16"/>
        <v>0</v>
      </c>
      <c r="AL39" s="124">
        <f t="shared" si="16"/>
        <v>1</v>
      </c>
      <c r="AM39" s="125">
        <f t="shared" si="16"/>
        <v>0</v>
      </c>
      <c r="AN39" s="125">
        <f t="shared" si="16"/>
        <v>1</v>
      </c>
      <c r="AO39" s="126">
        <f t="shared" si="16"/>
        <v>0</v>
      </c>
    </row>
    <row r="40" spans="2:50" ht="39.950000000000003" customHeight="1" thickBot="1" x14ac:dyDescent="0.3">
      <c r="B40" s="887" t="s">
        <v>105</v>
      </c>
      <c r="C40" s="888"/>
      <c r="D40" s="888"/>
      <c r="E40" s="888"/>
      <c r="F40" s="888"/>
      <c r="G40" s="888"/>
      <c r="H40" s="888"/>
      <c r="I40" s="888"/>
      <c r="J40" s="888"/>
      <c r="K40" s="888"/>
      <c r="L40" s="888"/>
      <c r="M40" s="888"/>
      <c r="N40" s="889"/>
      <c r="O40" s="160">
        <f t="shared" ref="O40:AO40" si="17">O39+O35+O28</f>
        <v>38</v>
      </c>
      <c r="P40" s="161">
        <f t="shared" si="17"/>
        <v>1140</v>
      </c>
      <c r="Q40" s="162">
        <f t="shared" si="17"/>
        <v>549</v>
      </c>
      <c r="R40" s="163">
        <f t="shared" si="17"/>
        <v>243</v>
      </c>
      <c r="S40" s="163">
        <f t="shared" si="17"/>
        <v>0</v>
      </c>
      <c r="T40" s="163">
        <f t="shared" si="17"/>
        <v>270</v>
      </c>
      <c r="U40" s="163">
        <f t="shared" si="17"/>
        <v>0</v>
      </c>
      <c r="V40" s="163">
        <f t="shared" si="17"/>
        <v>36</v>
      </c>
      <c r="W40" s="163">
        <f t="shared" si="17"/>
        <v>0</v>
      </c>
      <c r="X40" s="164"/>
      <c r="Y40" s="165">
        <f t="shared" si="17"/>
        <v>591</v>
      </c>
      <c r="Z40" s="162">
        <f t="shared" si="17"/>
        <v>3</v>
      </c>
      <c r="AA40" s="163">
        <f t="shared" si="17"/>
        <v>8</v>
      </c>
      <c r="AB40" s="163">
        <f t="shared" si="17"/>
        <v>6</v>
      </c>
      <c r="AC40" s="163">
        <f t="shared" si="17"/>
        <v>1</v>
      </c>
      <c r="AD40" s="163">
        <f t="shared" si="17"/>
        <v>0</v>
      </c>
      <c r="AE40" s="163">
        <f t="shared" si="17"/>
        <v>2</v>
      </c>
      <c r="AF40" s="163">
        <f t="shared" si="17"/>
        <v>0</v>
      </c>
      <c r="AG40" s="164">
        <f>AG39+AG35+AG28</f>
        <v>3</v>
      </c>
      <c r="AH40" s="166">
        <f t="shared" si="17"/>
        <v>24.5</v>
      </c>
      <c r="AI40" s="167">
        <f>SUM(AI39,AI35,AI28)</f>
        <v>12.5</v>
      </c>
      <c r="AJ40" s="163">
        <f t="shared" si="17"/>
        <v>10</v>
      </c>
      <c r="AK40" s="161">
        <f t="shared" si="17"/>
        <v>2</v>
      </c>
      <c r="AL40" s="162">
        <f t="shared" si="17"/>
        <v>6</v>
      </c>
      <c r="AM40" s="163">
        <f t="shared" si="17"/>
        <v>1</v>
      </c>
      <c r="AN40" s="163">
        <f t="shared" si="17"/>
        <v>5</v>
      </c>
      <c r="AO40" s="164">
        <f t="shared" si="17"/>
        <v>0</v>
      </c>
      <c r="AP40" s="168"/>
      <c r="AQ40" s="168"/>
      <c r="AR40" s="168"/>
      <c r="AS40" s="168"/>
      <c r="AT40" s="168"/>
      <c r="AU40" s="129"/>
      <c r="AV40" s="354"/>
      <c r="AW40" s="337"/>
      <c r="AX40" s="337"/>
    </row>
    <row r="41" spans="2:50" s="44" customFormat="1" ht="31.5" customHeight="1" thickBot="1" x14ac:dyDescent="0.3">
      <c r="B41" s="720" t="s">
        <v>106</v>
      </c>
      <c r="C41" s="721"/>
      <c r="D41" s="721"/>
      <c r="E41" s="721"/>
      <c r="F41" s="721"/>
      <c r="G41" s="721"/>
      <c r="H41" s="721"/>
      <c r="I41" s="721"/>
      <c r="J41" s="721"/>
      <c r="K41" s="721"/>
      <c r="L41" s="721"/>
      <c r="M41" s="721"/>
      <c r="N41" s="721"/>
      <c r="O41" s="871"/>
      <c r="P41" s="871"/>
      <c r="Q41" s="871"/>
      <c r="R41" s="871"/>
      <c r="S41" s="871"/>
      <c r="T41" s="871"/>
      <c r="U41" s="871"/>
      <c r="V41" s="871"/>
      <c r="W41" s="871"/>
      <c r="X41" s="871"/>
      <c r="Y41" s="871"/>
      <c r="Z41" s="871"/>
      <c r="AA41" s="871"/>
      <c r="AB41" s="871"/>
      <c r="AC41" s="871"/>
      <c r="AD41" s="871"/>
      <c r="AE41" s="871"/>
      <c r="AF41" s="871"/>
      <c r="AG41" s="871"/>
      <c r="AH41" s="871"/>
      <c r="AI41" s="871"/>
      <c r="AJ41" s="871"/>
      <c r="AK41" s="871"/>
      <c r="AL41" s="871"/>
      <c r="AM41" s="871"/>
      <c r="AN41" s="871"/>
      <c r="AO41" s="872"/>
      <c r="AP41" s="168"/>
      <c r="AQ41" s="168"/>
      <c r="AR41" s="168"/>
      <c r="AS41" s="168"/>
      <c r="AT41" s="168"/>
      <c r="AV41" s="354"/>
      <c r="AW41" s="379"/>
      <c r="AX41" s="379"/>
    </row>
    <row r="42" spans="2:50" s="44" customFormat="1" ht="36.75" customHeight="1" thickBot="1" x14ac:dyDescent="0.3">
      <c r="B42" s="774" t="s">
        <v>107</v>
      </c>
      <c r="C42" s="775"/>
      <c r="D42" s="775"/>
      <c r="E42" s="775"/>
      <c r="F42" s="775"/>
      <c r="G42" s="775"/>
      <c r="H42" s="775"/>
      <c r="I42" s="775"/>
      <c r="J42" s="775"/>
      <c r="K42" s="775"/>
      <c r="L42" s="775"/>
      <c r="M42" s="775"/>
      <c r="N42" s="775"/>
      <c r="O42" s="775"/>
      <c r="P42" s="775"/>
      <c r="Q42" s="775"/>
      <c r="R42" s="775"/>
      <c r="S42" s="775"/>
      <c r="T42" s="775"/>
      <c r="U42" s="775"/>
      <c r="V42" s="775"/>
      <c r="W42" s="775"/>
      <c r="X42" s="775"/>
      <c r="Y42" s="775"/>
      <c r="Z42" s="775"/>
      <c r="AA42" s="775"/>
      <c r="AB42" s="775"/>
      <c r="AC42" s="775"/>
      <c r="AD42" s="775"/>
      <c r="AE42" s="775"/>
      <c r="AF42" s="775"/>
      <c r="AG42" s="775"/>
      <c r="AH42" s="775"/>
      <c r="AI42" s="775"/>
      <c r="AJ42" s="775"/>
      <c r="AK42" s="775"/>
      <c r="AL42" s="775"/>
      <c r="AM42" s="775"/>
      <c r="AN42" s="775"/>
      <c r="AO42" s="776"/>
      <c r="AP42" s="66"/>
      <c r="AQ42" s="66"/>
      <c r="AR42" s="66"/>
      <c r="AS42" s="66"/>
      <c r="AT42" s="66"/>
      <c r="AV42" s="354"/>
      <c r="AW42" s="379"/>
      <c r="AX42" s="379"/>
    </row>
    <row r="43" spans="2:50" s="691" customFormat="1" ht="60.95" customHeight="1" thickBot="1" x14ac:dyDescent="0.3">
      <c r="B43" s="890" t="s">
        <v>202</v>
      </c>
      <c r="C43" s="891"/>
      <c r="D43" s="891"/>
      <c r="E43" s="891"/>
      <c r="F43" s="891"/>
      <c r="G43" s="890" t="s">
        <v>84</v>
      </c>
      <c r="H43" s="891"/>
      <c r="I43" s="891"/>
      <c r="J43" s="891"/>
      <c r="K43" s="891"/>
      <c r="L43" s="894"/>
      <c r="M43" s="896" t="s">
        <v>203</v>
      </c>
      <c r="N43" s="897"/>
      <c r="O43" s="688"/>
      <c r="P43" s="688"/>
      <c r="Q43" s="688"/>
      <c r="R43" s="688"/>
      <c r="S43" s="688"/>
      <c r="T43" s="688"/>
      <c r="U43" s="688"/>
      <c r="V43" s="688"/>
      <c r="W43" s="688"/>
      <c r="X43" s="688"/>
      <c r="Y43" s="688"/>
      <c r="Z43" s="688"/>
      <c r="AA43" s="688"/>
      <c r="AB43" s="688"/>
      <c r="AC43" s="688"/>
      <c r="AD43" s="688"/>
      <c r="AE43" s="688"/>
      <c r="AF43" s="688"/>
      <c r="AG43" s="688"/>
      <c r="AH43" s="688"/>
      <c r="AI43" s="688"/>
      <c r="AJ43" s="688"/>
      <c r="AK43" s="688"/>
      <c r="AL43" s="688"/>
      <c r="AM43" s="688"/>
      <c r="AN43" s="688"/>
      <c r="AO43" s="689"/>
      <c r="AP43" s="690"/>
      <c r="AQ43" s="690"/>
      <c r="AR43" s="690"/>
      <c r="AS43" s="690"/>
      <c r="AT43" s="690"/>
      <c r="AV43" s="645"/>
      <c r="AW43" s="692"/>
      <c r="AX43" s="692"/>
    </row>
    <row r="44" spans="2:50" s="691" customFormat="1" ht="25.5" customHeight="1" thickBot="1" x14ac:dyDescent="0.3">
      <c r="B44" s="892"/>
      <c r="C44" s="893"/>
      <c r="D44" s="893"/>
      <c r="E44" s="893"/>
      <c r="F44" s="893"/>
      <c r="G44" s="892"/>
      <c r="H44" s="893"/>
      <c r="I44" s="893"/>
      <c r="J44" s="893"/>
      <c r="K44" s="893"/>
      <c r="L44" s="895"/>
      <c r="M44" s="693" t="s">
        <v>40</v>
      </c>
      <c r="N44" s="694" t="s">
        <v>41</v>
      </c>
      <c r="O44" s="695"/>
      <c r="P44" s="696"/>
      <c r="Q44" s="696"/>
      <c r="R44" s="696"/>
      <c r="S44" s="696"/>
      <c r="T44" s="696"/>
      <c r="U44" s="696"/>
      <c r="V44" s="696"/>
      <c r="W44" s="696"/>
      <c r="X44" s="696"/>
      <c r="Y44" s="696"/>
      <c r="Z44" s="696"/>
      <c r="AA44" s="696"/>
      <c r="AB44" s="696"/>
      <c r="AC44" s="696"/>
      <c r="AD44" s="696"/>
      <c r="AE44" s="696"/>
      <c r="AF44" s="696"/>
      <c r="AG44" s="696"/>
      <c r="AH44" s="696"/>
      <c r="AI44" s="696"/>
      <c r="AJ44" s="696"/>
      <c r="AK44" s="696"/>
      <c r="AL44" s="697"/>
      <c r="AM44" s="697"/>
      <c r="AN44" s="697"/>
      <c r="AO44" s="698"/>
      <c r="AP44" s="690"/>
      <c r="AQ44" s="690"/>
      <c r="AR44" s="690"/>
      <c r="AS44" s="690"/>
      <c r="AT44" s="690"/>
      <c r="AV44" s="645"/>
      <c r="AW44" s="692"/>
      <c r="AX44" s="692"/>
    </row>
    <row r="45" spans="2:50" ht="23.25" customHeight="1" x14ac:dyDescent="0.25">
      <c r="B45" s="873" t="s">
        <v>108</v>
      </c>
      <c r="C45" s="874"/>
      <c r="D45" s="874"/>
      <c r="E45" s="874"/>
      <c r="F45" s="875"/>
      <c r="G45" s="169"/>
      <c r="H45" s="170"/>
      <c r="I45" s="170"/>
      <c r="J45" s="170"/>
      <c r="K45" s="170"/>
      <c r="L45" s="170"/>
      <c r="M45" s="173"/>
      <c r="N45" s="412"/>
      <c r="O45" s="70"/>
      <c r="P45" s="72">
        <f>O45*30</f>
        <v>0</v>
      </c>
      <c r="Q45" s="68">
        <f>R45+T45+V45</f>
        <v>0</v>
      </c>
      <c r="R45" s="71"/>
      <c r="S45" s="71"/>
      <c r="T45" s="71"/>
      <c r="U45" s="71"/>
      <c r="V45" s="71"/>
      <c r="W45" s="71"/>
      <c r="X45" s="72"/>
      <c r="Y45" s="171">
        <f>P45-Q45</f>
        <v>0</v>
      </c>
      <c r="Z45" s="77"/>
      <c r="AA45" s="75"/>
      <c r="AB45" s="75"/>
      <c r="AC45" s="75"/>
      <c r="AD45" s="75"/>
      <c r="AE45" s="75"/>
      <c r="AF45" s="75"/>
      <c r="AG45" s="146"/>
      <c r="AH45" s="74"/>
      <c r="AI45" s="75"/>
      <c r="AJ45" s="75"/>
      <c r="AK45" s="76"/>
      <c r="AL45" s="78">
        <f>SUM(AM45:AO45)</f>
        <v>0</v>
      </c>
      <c r="AM45" s="79"/>
      <c r="AN45" s="79"/>
      <c r="AO45" s="80"/>
    </row>
    <row r="46" spans="2:50" ht="52.5" customHeight="1" x14ac:dyDescent="0.25">
      <c r="B46" s="172">
        <v>13</v>
      </c>
      <c r="C46" s="854" t="s">
        <v>182</v>
      </c>
      <c r="D46" s="855"/>
      <c r="E46" s="855"/>
      <c r="F46" s="856"/>
      <c r="G46" s="876" t="s">
        <v>48</v>
      </c>
      <c r="H46" s="877"/>
      <c r="I46" s="877"/>
      <c r="J46" s="877"/>
      <c r="K46" s="877"/>
      <c r="L46" s="877"/>
      <c r="M46" s="173"/>
      <c r="N46" s="412"/>
      <c r="O46" s="96">
        <v>6</v>
      </c>
      <c r="P46" s="98">
        <f t="shared" ref="P46:P64" si="18">O46*30</f>
        <v>180</v>
      </c>
      <c r="Q46" s="94">
        <f t="shared" ref="Q46:Q64" si="19">R46+T46+V46</f>
        <v>72</v>
      </c>
      <c r="R46" s="97">
        <v>45</v>
      </c>
      <c r="S46" s="97"/>
      <c r="T46" s="97">
        <v>18</v>
      </c>
      <c r="U46" s="97"/>
      <c r="V46" s="97">
        <v>9</v>
      </c>
      <c r="W46" s="97"/>
      <c r="X46" s="98"/>
      <c r="Y46" s="175">
        <f t="shared" ref="Y46:Y64" si="20">P46-Q46</f>
        <v>108</v>
      </c>
      <c r="Z46" s="103">
        <v>2</v>
      </c>
      <c r="AA46" s="101"/>
      <c r="AB46" s="101">
        <v>2</v>
      </c>
      <c r="AC46" s="101"/>
      <c r="AD46" s="101"/>
      <c r="AE46" s="101"/>
      <c r="AF46" s="101"/>
      <c r="AG46" s="176"/>
      <c r="AH46" s="100"/>
      <c r="AI46" s="101"/>
      <c r="AJ46" s="101"/>
      <c r="AK46" s="102"/>
      <c r="AL46" s="177">
        <f t="shared" ref="AL46:AL64" si="21">SUM(AM46:AO46)</f>
        <v>4</v>
      </c>
      <c r="AM46" s="104">
        <f>R46/18</f>
        <v>2.5</v>
      </c>
      <c r="AN46" s="104">
        <f>T46/18</f>
        <v>1</v>
      </c>
      <c r="AO46" s="105">
        <f>V46/18</f>
        <v>0.5</v>
      </c>
    </row>
    <row r="47" spans="2:50" ht="45.95" customHeight="1" x14ac:dyDescent="0.25">
      <c r="B47" s="172">
        <v>14</v>
      </c>
      <c r="C47" s="854" t="s">
        <v>183</v>
      </c>
      <c r="D47" s="855"/>
      <c r="E47" s="855"/>
      <c r="F47" s="856"/>
      <c r="G47" s="876" t="s">
        <v>48</v>
      </c>
      <c r="H47" s="877"/>
      <c r="I47" s="877"/>
      <c r="J47" s="877"/>
      <c r="K47" s="877"/>
      <c r="L47" s="877"/>
      <c r="M47" s="173"/>
      <c r="N47" s="412"/>
      <c r="O47" s="96">
        <v>6</v>
      </c>
      <c r="P47" s="98">
        <f t="shared" si="18"/>
        <v>180</v>
      </c>
      <c r="Q47" s="94">
        <f t="shared" si="19"/>
        <v>72</v>
      </c>
      <c r="R47" s="97">
        <v>45</v>
      </c>
      <c r="S47" s="97"/>
      <c r="T47" s="97">
        <v>18</v>
      </c>
      <c r="U47" s="97"/>
      <c r="V47" s="97">
        <v>9</v>
      </c>
      <c r="W47" s="97"/>
      <c r="X47" s="98"/>
      <c r="Y47" s="175">
        <f t="shared" si="20"/>
        <v>108</v>
      </c>
      <c r="Z47" s="103">
        <v>2</v>
      </c>
      <c r="AA47" s="101"/>
      <c r="AB47" s="101">
        <v>2</v>
      </c>
      <c r="AC47" s="101"/>
      <c r="AD47" s="101"/>
      <c r="AE47" s="101"/>
      <c r="AF47" s="101"/>
      <c r="AG47" s="176"/>
      <c r="AH47" s="100"/>
      <c r="AI47" s="101"/>
      <c r="AJ47" s="101"/>
      <c r="AK47" s="102"/>
      <c r="AL47" s="177">
        <f t="shared" si="21"/>
        <v>4</v>
      </c>
      <c r="AM47" s="104">
        <f t="shared" ref="AM47:AM64" si="22">R47/18</f>
        <v>2.5</v>
      </c>
      <c r="AN47" s="104">
        <f t="shared" ref="AN47:AN64" si="23">T47/18</f>
        <v>1</v>
      </c>
      <c r="AO47" s="105">
        <f t="shared" ref="AO47:AO64" si="24">V47/18</f>
        <v>0.5</v>
      </c>
    </row>
    <row r="48" spans="2:50" ht="39.950000000000003" customHeight="1" x14ac:dyDescent="0.25">
      <c r="B48" s="172">
        <v>15</v>
      </c>
      <c r="C48" s="854" t="s">
        <v>184</v>
      </c>
      <c r="D48" s="855"/>
      <c r="E48" s="855"/>
      <c r="F48" s="856"/>
      <c r="G48" s="876" t="s">
        <v>48</v>
      </c>
      <c r="H48" s="877"/>
      <c r="I48" s="877"/>
      <c r="J48" s="877"/>
      <c r="K48" s="877"/>
      <c r="L48" s="877"/>
      <c r="M48" s="173"/>
      <c r="N48" s="412"/>
      <c r="O48" s="96">
        <v>6</v>
      </c>
      <c r="P48" s="98">
        <f t="shared" si="18"/>
        <v>180</v>
      </c>
      <c r="Q48" s="94">
        <f t="shared" si="19"/>
        <v>72</v>
      </c>
      <c r="R48" s="97">
        <v>45</v>
      </c>
      <c r="S48" s="97"/>
      <c r="T48" s="97">
        <v>18</v>
      </c>
      <c r="U48" s="97"/>
      <c r="V48" s="97">
        <v>9</v>
      </c>
      <c r="W48" s="97"/>
      <c r="X48" s="98"/>
      <c r="Y48" s="175">
        <f t="shared" si="20"/>
        <v>108</v>
      </c>
      <c r="Z48" s="103">
        <v>2</v>
      </c>
      <c r="AA48" s="101"/>
      <c r="AB48" s="101">
        <v>2</v>
      </c>
      <c r="AC48" s="101"/>
      <c r="AD48" s="101"/>
      <c r="AE48" s="101"/>
      <c r="AF48" s="101"/>
      <c r="AG48" s="176"/>
      <c r="AH48" s="100"/>
      <c r="AI48" s="101"/>
      <c r="AJ48" s="101"/>
      <c r="AK48" s="102"/>
      <c r="AL48" s="177">
        <f t="shared" si="21"/>
        <v>4</v>
      </c>
      <c r="AM48" s="104">
        <f t="shared" si="22"/>
        <v>2.5</v>
      </c>
      <c r="AN48" s="104">
        <f t="shared" si="23"/>
        <v>1</v>
      </c>
      <c r="AO48" s="105">
        <f t="shared" si="24"/>
        <v>0.5</v>
      </c>
    </row>
    <row r="49" spans="2:41" ht="23.25" customHeight="1" x14ac:dyDescent="0.25">
      <c r="B49" s="899" t="s">
        <v>55</v>
      </c>
      <c r="C49" s="900"/>
      <c r="D49" s="900"/>
      <c r="E49" s="900"/>
      <c r="F49" s="901"/>
      <c r="G49" s="902"/>
      <c r="H49" s="825"/>
      <c r="I49" s="825"/>
      <c r="J49" s="825"/>
      <c r="K49" s="825"/>
      <c r="L49" s="825"/>
      <c r="M49" s="825"/>
      <c r="N49" s="903"/>
      <c r="O49" s="96"/>
      <c r="P49" s="98">
        <f t="shared" si="18"/>
        <v>0</v>
      </c>
      <c r="Q49" s="94">
        <f t="shared" si="19"/>
        <v>0</v>
      </c>
      <c r="R49" s="97"/>
      <c r="S49" s="97"/>
      <c r="T49" s="97"/>
      <c r="U49" s="97"/>
      <c r="V49" s="97"/>
      <c r="W49" s="97"/>
      <c r="X49" s="98"/>
      <c r="Y49" s="175">
        <f t="shared" si="20"/>
        <v>0</v>
      </c>
      <c r="Z49" s="103"/>
      <c r="AA49" s="101"/>
      <c r="AB49" s="101"/>
      <c r="AC49" s="101"/>
      <c r="AD49" s="101"/>
      <c r="AE49" s="101"/>
      <c r="AF49" s="101"/>
      <c r="AG49" s="176"/>
      <c r="AH49" s="100"/>
      <c r="AI49" s="101"/>
      <c r="AJ49" s="101"/>
      <c r="AK49" s="102"/>
      <c r="AL49" s="177">
        <f t="shared" si="21"/>
        <v>0</v>
      </c>
      <c r="AM49" s="104">
        <f t="shared" si="22"/>
        <v>0</v>
      </c>
      <c r="AN49" s="104">
        <f t="shared" si="23"/>
        <v>0</v>
      </c>
      <c r="AO49" s="105">
        <f t="shared" si="24"/>
        <v>0</v>
      </c>
    </row>
    <row r="50" spans="2:41" ht="57.75" customHeight="1" x14ac:dyDescent="0.25">
      <c r="B50" s="172">
        <v>16</v>
      </c>
      <c r="C50" s="854" t="s">
        <v>185</v>
      </c>
      <c r="D50" s="855"/>
      <c r="E50" s="855"/>
      <c r="F50" s="856"/>
      <c r="G50" s="876" t="s">
        <v>48</v>
      </c>
      <c r="H50" s="877"/>
      <c r="I50" s="877"/>
      <c r="J50" s="877"/>
      <c r="K50" s="877"/>
      <c r="L50" s="898"/>
      <c r="M50" s="173"/>
      <c r="N50" s="174"/>
      <c r="O50" s="96">
        <v>6</v>
      </c>
      <c r="P50" s="98">
        <f t="shared" si="18"/>
        <v>180</v>
      </c>
      <c r="Q50" s="94">
        <f t="shared" si="19"/>
        <v>72</v>
      </c>
      <c r="R50" s="97">
        <v>54</v>
      </c>
      <c r="S50" s="97"/>
      <c r="T50" s="97">
        <v>18</v>
      </c>
      <c r="U50" s="97"/>
      <c r="V50" s="97"/>
      <c r="W50" s="97"/>
      <c r="X50" s="98"/>
      <c r="Y50" s="175">
        <f t="shared" si="20"/>
        <v>108</v>
      </c>
      <c r="Z50" s="103">
        <v>2</v>
      </c>
      <c r="AA50" s="101"/>
      <c r="AB50" s="101">
        <v>2</v>
      </c>
      <c r="AC50" s="101"/>
      <c r="AD50" s="101"/>
      <c r="AE50" s="101"/>
      <c r="AF50" s="101"/>
      <c r="AG50" s="176"/>
      <c r="AH50" s="100"/>
      <c r="AI50" s="101"/>
      <c r="AJ50" s="101"/>
      <c r="AK50" s="102"/>
      <c r="AL50" s="177">
        <f t="shared" si="21"/>
        <v>4</v>
      </c>
      <c r="AM50" s="104">
        <f t="shared" si="22"/>
        <v>3</v>
      </c>
      <c r="AN50" s="104">
        <f t="shared" si="23"/>
        <v>1</v>
      </c>
      <c r="AO50" s="105">
        <f t="shared" si="24"/>
        <v>0</v>
      </c>
    </row>
    <row r="51" spans="2:41" ht="54" customHeight="1" x14ac:dyDescent="0.25">
      <c r="B51" s="172">
        <v>17</v>
      </c>
      <c r="C51" s="854" t="s">
        <v>186</v>
      </c>
      <c r="D51" s="855"/>
      <c r="E51" s="855"/>
      <c r="F51" s="856"/>
      <c r="G51" s="876" t="s">
        <v>48</v>
      </c>
      <c r="H51" s="877"/>
      <c r="I51" s="877"/>
      <c r="J51" s="877"/>
      <c r="K51" s="877"/>
      <c r="L51" s="898"/>
      <c r="M51" s="173"/>
      <c r="N51" s="174"/>
      <c r="O51" s="96">
        <v>6</v>
      </c>
      <c r="P51" s="98">
        <f t="shared" si="18"/>
        <v>180</v>
      </c>
      <c r="Q51" s="94">
        <f t="shared" si="19"/>
        <v>72</v>
      </c>
      <c r="R51" s="97">
        <v>54</v>
      </c>
      <c r="S51" s="97"/>
      <c r="T51" s="97">
        <v>18</v>
      </c>
      <c r="U51" s="97"/>
      <c r="V51" s="97"/>
      <c r="W51" s="97"/>
      <c r="X51" s="98"/>
      <c r="Y51" s="175">
        <f t="shared" si="20"/>
        <v>108</v>
      </c>
      <c r="Z51" s="103">
        <v>2</v>
      </c>
      <c r="AA51" s="101"/>
      <c r="AB51" s="101">
        <v>2</v>
      </c>
      <c r="AC51" s="101"/>
      <c r="AD51" s="101"/>
      <c r="AE51" s="101"/>
      <c r="AF51" s="101"/>
      <c r="AG51" s="176"/>
      <c r="AH51" s="100"/>
      <c r="AI51" s="101"/>
      <c r="AJ51" s="101"/>
      <c r="AK51" s="102"/>
      <c r="AL51" s="177">
        <f t="shared" si="21"/>
        <v>4</v>
      </c>
      <c r="AM51" s="104">
        <f t="shared" si="22"/>
        <v>3</v>
      </c>
      <c r="AN51" s="104">
        <f t="shared" si="23"/>
        <v>1</v>
      </c>
      <c r="AO51" s="105">
        <f t="shared" si="24"/>
        <v>0</v>
      </c>
    </row>
    <row r="52" spans="2:41" ht="39.950000000000003" customHeight="1" x14ac:dyDescent="0.25">
      <c r="B52" s="172">
        <v>18</v>
      </c>
      <c r="C52" s="854" t="s">
        <v>187</v>
      </c>
      <c r="D52" s="855"/>
      <c r="E52" s="855"/>
      <c r="F52" s="856"/>
      <c r="G52" s="876" t="s">
        <v>48</v>
      </c>
      <c r="H52" s="877"/>
      <c r="I52" s="877"/>
      <c r="J52" s="877"/>
      <c r="K52" s="877"/>
      <c r="L52" s="898"/>
      <c r="M52" s="173"/>
      <c r="N52" s="174"/>
      <c r="O52" s="96">
        <v>6</v>
      </c>
      <c r="P52" s="98">
        <f t="shared" si="18"/>
        <v>180</v>
      </c>
      <c r="Q52" s="94">
        <f t="shared" si="19"/>
        <v>72</v>
      </c>
      <c r="R52" s="97">
        <v>54</v>
      </c>
      <c r="S52" s="97"/>
      <c r="T52" s="97">
        <v>18</v>
      </c>
      <c r="U52" s="97"/>
      <c r="V52" s="97"/>
      <c r="W52" s="97"/>
      <c r="X52" s="98"/>
      <c r="Y52" s="175">
        <f t="shared" si="20"/>
        <v>108</v>
      </c>
      <c r="Z52" s="103">
        <v>2</v>
      </c>
      <c r="AA52" s="101"/>
      <c r="AB52" s="101">
        <v>2</v>
      </c>
      <c r="AC52" s="101"/>
      <c r="AD52" s="101"/>
      <c r="AE52" s="101"/>
      <c r="AF52" s="101"/>
      <c r="AG52" s="176"/>
      <c r="AH52" s="100"/>
      <c r="AI52" s="101"/>
      <c r="AJ52" s="101"/>
      <c r="AK52" s="102"/>
      <c r="AL52" s="177">
        <f t="shared" si="21"/>
        <v>4</v>
      </c>
      <c r="AM52" s="104">
        <f t="shared" si="22"/>
        <v>3</v>
      </c>
      <c r="AN52" s="104">
        <f t="shared" si="23"/>
        <v>1</v>
      </c>
      <c r="AO52" s="105">
        <f t="shared" si="24"/>
        <v>0</v>
      </c>
    </row>
    <row r="53" spans="2:41" ht="23.25" customHeight="1" x14ac:dyDescent="0.25">
      <c r="B53" s="899" t="s">
        <v>56</v>
      </c>
      <c r="C53" s="900"/>
      <c r="D53" s="900"/>
      <c r="E53" s="900"/>
      <c r="F53" s="901"/>
      <c r="G53" s="902"/>
      <c r="H53" s="825"/>
      <c r="I53" s="825"/>
      <c r="J53" s="825"/>
      <c r="K53" s="825"/>
      <c r="L53" s="825"/>
      <c r="M53" s="825"/>
      <c r="N53" s="903"/>
      <c r="O53" s="96"/>
      <c r="P53" s="98">
        <f t="shared" si="18"/>
        <v>0</v>
      </c>
      <c r="Q53" s="94">
        <f t="shared" si="19"/>
        <v>0</v>
      </c>
      <c r="R53" s="97"/>
      <c r="S53" s="97"/>
      <c r="T53" s="97"/>
      <c r="U53" s="97"/>
      <c r="V53" s="97"/>
      <c r="W53" s="97"/>
      <c r="X53" s="98"/>
      <c r="Y53" s="175">
        <f t="shared" si="20"/>
        <v>0</v>
      </c>
      <c r="Z53" s="103"/>
      <c r="AA53" s="101"/>
      <c r="AB53" s="101"/>
      <c r="AC53" s="101"/>
      <c r="AD53" s="101"/>
      <c r="AE53" s="101"/>
      <c r="AF53" s="101"/>
      <c r="AG53" s="176"/>
      <c r="AH53" s="100"/>
      <c r="AI53" s="101"/>
      <c r="AJ53" s="101"/>
      <c r="AK53" s="102"/>
      <c r="AL53" s="177">
        <f t="shared" si="21"/>
        <v>0</v>
      </c>
      <c r="AM53" s="104">
        <f t="shared" si="22"/>
        <v>0</v>
      </c>
      <c r="AN53" s="104">
        <f t="shared" si="23"/>
        <v>0</v>
      </c>
      <c r="AO53" s="105">
        <f t="shared" si="24"/>
        <v>0</v>
      </c>
    </row>
    <row r="54" spans="2:41" ht="39.950000000000003" customHeight="1" x14ac:dyDescent="0.25">
      <c r="B54" s="172">
        <v>19</v>
      </c>
      <c r="C54" s="854" t="s">
        <v>188</v>
      </c>
      <c r="D54" s="855"/>
      <c r="E54" s="855"/>
      <c r="F54" s="856"/>
      <c r="G54" s="876" t="s">
        <v>48</v>
      </c>
      <c r="H54" s="877"/>
      <c r="I54" s="877"/>
      <c r="J54" s="877"/>
      <c r="K54" s="877"/>
      <c r="L54" s="898"/>
      <c r="M54" s="173"/>
      <c r="N54" s="174"/>
      <c r="O54" s="96">
        <v>6</v>
      </c>
      <c r="P54" s="98">
        <f t="shared" si="18"/>
        <v>180</v>
      </c>
      <c r="Q54" s="94">
        <f t="shared" si="19"/>
        <v>54</v>
      </c>
      <c r="R54" s="97">
        <v>36</v>
      </c>
      <c r="S54" s="97"/>
      <c r="T54" s="97">
        <v>9</v>
      </c>
      <c r="U54" s="97"/>
      <c r="V54" s="97">
        <v>9</v>
      </c>
      <c r="W54" s="97"/>
      <c r="X54" s="98"/>
      <c r="Y54" s="175">
        <f t="shared" si="20"/>
        <v>126</v>
      </c>
      <c r="Z54" s="103">
        <v>2</v>
      </c>
      <c r="AA54" s="101"/>
      <c r="AB54" s="101">
        <v>2</v>
      </c>
      <c r="AC54" s="101"/>
      <c r="AD54" s="101"/>
      <c r="AE54" s="101"/>
      <c r="AF54" s="101"/>
      <c r="AG54" s="176"/>
      <c r="AH54" s="100"/>
      <c r="AI54" s="101"/>
      <c r="AJ54" s="101"/>
      <c r="AK54" s="102"/>
      <c r="AL54" s="177">
        <f t="shared" si="21"/>
        <v>3</v>
      </c>
      <c r="AM54" s="104">
        <f t="shared" si="22"/>
        <v>2</v>
      </c>
      <c r="AN54" s="104">
        <f t="shared" si="23"/>
        <v>0.5</v>
      </c>
      <c r="AO54" s="105">
        <f t="shared" si="24"/>
        <v>0.5</v>
      </c>
    </row>
    <row r="55" spans="2:41" ht="39.950000000000003" customHeight="1" x14ac:dyDescent="0.25">
      <c r="B55" s="172">
        <v>20</v>
      </c>
      <c r="C55" s="854" t="s">
        <v>189</v>
      </c>
      <c r="D55" s="855"/>
      <c r="E55" s="855"/>
      <c r="F55" s="856"/>
      <c r="G55" s="876" t="s">
        <v>48</v>
      </c>
      <c r="H55" s="877"/>
      <c r="I55" s="877"/>
      <c r="J55" s="877"/>
      <c r="K55" s="877"/>
      <c r="L55" s="898"/>
      <c r="M55" s="173"/>
      <c r="N55" s="174"/>
      <c r="O55" s="96">
        <v>6</v>
      </c>
      <c r="P55" s="98">
        <f t="shared" si="18"/>
        <v>180</v>
      </c>
      <c r="Q55" s="94">
        <f t="shared" si="19"/>
        <v>54</v>
      </c>
      <c r="R55" s="97">
        <v>36</v>
      </c>
      <c r="S55" s="97"/>
      <c r="T55" s="97">
        <v>9</v>
      </c>
      <c r="U55" s="97"/>
      <c r="V55" s="97">
        <v>9</v>
      </c>
      <c r="W55" s="97"/>
      <c r="X55" s="98"/>
      <c r="Y55" s="175">
        <f t="shared" si="20"/>
        <v>126</v>
      </c>
      <c r="Z55" s="103">
        <v>2</v>
      </c>
      <c r="AA55" s="101"/>
      <c r="AB55" s="101">
        <v>2</v>
      </c>
      <c r="AC55" s="101"/>
      <c r="AD55" s="101"/>
      <c r="AE55" s="101"/>
      <c r="AF55" s="101"/>
      <c r="AG55" s="176"/>
      <c r="AH55" s="100"/>
      <c r="AI55" s="101"/>
      <c r="AJ55" s="101"/>
      <c r="AK55" s="102"/>
      <c r="AL55" s="177">
        <f t="shared" si="21"/>
        <v>3</v>
      </c>
      <c r="AM55" s="104">
        <f t="shared" si="22"/>
        <v>2</v>
      </c>
      <c r="AN55" s="104">
        <f t="shared" si="23"/>
        <v>0.5</v>
      </c>
      <c r="AO55" s="105">
        <f t="shared" si="24"/>
        <v>0.5</v>
      </c>
    </row>
    <row r="56" spans="2:41" ht="39.950000000000003" customHeight="1" x14ac:dyDescent="0.25">
      <c r="B56" s="172">
        <v>21</v>
      </c>
      <c r="C56" s="854" t="s">
        <v>190</v>
      </c>
      <c r="D56" s="855"/>
      <c r="E56" s="855"/>
      <c r="F56" s="856"/>
      <c r="G56" s="876" t="s">
        <v>48</v>
      </c>
      <c r="H56" s="877"/>
      <c r="I56" s="877"/>
      <c r="J56" s="877"/>
      <c r="K56" s="877"/>
      <c r="L56" s="898"/>
      <c r="M56" s="173"/>
      <c r="N56" s="174"/>
      <c r="O56" s="96">
        <v>6</v>
      </c>
      <c r="P56" s="98">
        <f t="shared" si="18"/>
        <v>180</v>
      </c>
      <c r="Q56" s="94">
        <f t="shared" si="19"/>
        <v>54</v>
      </c>
      <c r="R56" s="97">
        <v>36</v>
      </c>
      <c r="S56" s="97"/>
      <c r="T56" s="97">
        <v>9</v>
      </c>
      <c r="U56" s="97"/>
      <c r="V56" s="97">
        <v>9</v>
      </c>
      <c r="W56" s="97"/>
      <c r="X56" s="98"/>
      <c r="Y56" s="175">
        <f t="shared" si="20"/>
        <v>126</v>
      </c>
      <c r="Z56" s="103">
        <v>2</v>
      </c>
      <c r="AA56" s="101"/>
      <c r="AB56" s="101">
        <v>2</v>
      </c>
      <c r="AC56" s="101"/>
      <c r="AD56" s="101"/>
      <c r="AE56" s="101"/>
      <c r="AF56" s="101"/>
      <c r="AG56" s="176"/>
      <c r="AH56" s="100"/>
      <c r="AI56" s="101"/>
      <c r="AJ56" s="101"/>
      <c r="AK56" s="102"/>
      <c r="AL56" s="177">
        <f t="shared" si="21"/>
        <v>3</v>
      </c>
      <c r="AM56" s="104">
        <f t="shared" si="22"/>
        <v>2</v>
      </c>
      <c r="AN56" s="104">
        <f t="shared" si="23"/>
        <v>0.5</v>
      </c>
      <c r="AO56" s="105">
        <f t="shared" si="24"/>
        <v>0.5</v>
      </c>
    </row>
    <row r="57" spans="2:41" ht="23.25" customHeight="1" x14ac:dyDescent="0.25">
      <c r="B57" s="899" t="s">
        <v>57</v>
      </c>
      <c r="C57" s="900"/>
      <c r="D57" s="900"/>
      <c r="E57" s="900"/>
      <c r="F57" s="901"/>
      <c r="G57" s="902"/>
      <c r="H57" s="825"/>
      <c r="I57" s="825"/>
      <c r="J57" s="825"/>
      <c r="K57" s="825"/>
      <c r="L57" s="825"/>
      <c r="M57" s="825"/>
      <c r="N57" s="903"/>
      <c r="O57" s="96"/>
      <c r="P57" s="98">
        <f t="shared" si="18"/>
        <v>0</v>
      </c>
      <c r="Q57" s="94">
        <f t="shared" si="19"/>
        <v>0</v>
      </c>
      <c r="R57" s="97"/>
      <c r="S57" s="97"/>
      <c r="T57" s="97"/>
      <c r="U57" s="97"/>
      <c r="V57" s="97"/>
      <c r="W57" s="97"/>
      <c r="X57" s="98"/>
      <c r="Y57" s="175">
        <f t="shared" si="20"/>
        <v>0</v>
      </c>
      <c r="Z57" s="103"/>
      <c r="AA57" s="101"/>
      <c r="AB57" s="101"/>
      <c r="AC57" s="101"/>
      <c r="AD57" s="101"/>
      <c r="AE57" s="101"/>
      <c r="AF57" s="101"/>
      <c r="AG57" s="176"/>
      <c r="AH57" s="100"/>
      <c r="AI57" s="101"/>
      <c r="AJ57" s="101"/>
      <c r="AK57" s="102"/>
      <c r="AL57" s="177">
        <f t="shared" si="21"/>
        <v>0</v>
      </c>
      <c r="AM57" s="104">
        <f t="shared" si="22"/>
        <v>0</v>
      </c>
      <c r="AN57" s="104">
        <f t="shared" si="23"/>
        <v>0</v>
      </c>
      <c r="AO57" s="105">
        <f t="shared" si="24"/>
        <v>0</v>
      </c>
    </row>
    <row r="58" spans="2:41" ht="54" customHeight="1" x14ac:dyDescent="0.25">
      <c r="B58" s="172">
        <v>22</v>
      </c>
      <c r="C58" s="854" t="s">
        <v>191</v>
      </c>
      <c r="D58" s="855"/>
      <c r="E58" s="855"/>
      <c r="F58" s="856"/>
      <c r="G58" s="876" t="s">
        <v>48</v>
      </c>
      <c r="H58" s="877"/>
      <c r="I58" s="877"/>
      <c r="J58" s="877"/>
      <c r="K58" s="877"/>
      <c r="L58" s="898"/>
      <c r="M58" s="173"/>
      <c r="N58" s="412"/>
      <c r="O58" s="96">
        <v>4</v>
      </c>
      <c r="P58" s="98">
        <f t="shared" si="18"/>
        <v>120</v>
      </c>
      <c r="Q58" s="94">
        <f t="shared" si="19"/>
        <v>72</v>
      </c>
      <c r="R58" s="97">
        <v>36</v>
      </c>
      <c r="S58" s="97"/>
      <c r="T58" s="97">
        <v>18</v>
      </c>
      <c r="U58" s="97"/>
      <c r="V58" s="97">
        <v>18</v>
      </c>
      <c r="W58" s="97"/>
      <c r="X58" s="98"/>
      <c r="Y58" s="175">
        <f t="shared" si="20"/>
        <v>48</v>
      </c>
      <c r="Z58" s="103"/>
      <c r="AA58" s="101">
        <v>2</v>
      </c>
      <c r="AB58" s="101">
        <v>2</v>
      </c>
      <c r="AC58" s="101"/>
      <c r="AD58" s="101"/>
      <c r="AE58" s="101"/>
      <c r="AF58" s="101"/>
      <c r="AG58" s="176"/>
      <c r="AH58" s="100"/>
      <c r="AI58" s="101"/>
      <c r="AJ58" s="101"/>
      <c r="AK58" s="102"/>
      <c r="AL58" s="177">
        <f t="shared" si="21"/>
        <v>4</v>
      </c>
      <c r="AM58" s="104">
        <f t="shared" si="22"/>
        <v>2</v>
      </c>
      <c r="AN58" s="104">
        <f t="shared" si="23"/>
        <v>1</v>
      </c>
      <c r="AO58" s="105">
        <f t="shared" si="24"/>
        <v>1</v>
      </c>
    </row>
    <row r="59" spans="2:41" ht="39.950000000000003" customHeight="1" x14ac:dyDescent="0.25">
      <c r="B59" s="172">
        <v>23</v>
      </c>
      <c r="C59" s="854" t="s">
        <v>192</v>
      </c>
      <c r="D59" s="855"/>
      <c r="E59" s="855"/>
      <c r="F59" s="856"/>
      <c r="G59" s="876" t="s">
        <v>48</v>
      </c>
      <c r="H59" s="877"/>
      <c r="I59" s="877"/>
      <c r="J59" s="877"/>
      <c r="K59" s="877"/>
      <c r="L59" s="898"/>
      <c r="M59" s="173"/>
      <c r="N59" s="412"/>
      <c r="O59" s="96">
        <v>4</v>
      </c>
      <c r="P59" s="98">
        <f t="shared" si="18"/>
        <v>120</v>
      </c>
      <c r="Q59" s="94">
        <f t="shared" si="19"/>
        <v>72</v>
      </c>
      <c r="R59" s="97">
        <v>36</v>
      </c>
      <c r="S59" s="97"/>
      <c r="T59" s="97">
        <v>18</v>
      </c>
      <c r="U59" s="97"/>
      <c r="V59" s="97">
        <v>18</v>
      </c>
      <c r="W59" s="97"/>
      <c r="X59" s="98"/>
      <c r="Y59" s="175">
        <f t="shared" si="20"/>
        <v>48</v>
      </c>
      <c r="Z59" s="103"/>
      <c r="AA59" s="101">
        <v>2</v>
      </c>
      <c r="AB59" s="101">
        <v>2</v>
      </c>
      <c r="AC59" s="101"/>
      <c r="AD59" s="101"/>
      <c r="AE59" s="101"/>
      <c r="AF59" s="101"/>
      <c r="AG59" s="176"/>
      <c r="AH59" s="100"/>
      <c r="AI59" s="101"/>
      <c r="AJ59" s="101"/>
      <c r="AK59" s="102"/>
      <c r="AL59" s="177">
        <f t="shared" si="21"/>
        <v>4</v>
      </c>
      <c r="AM59" s="104">
        <f t="shared" si="22"/>
        <v>2</v>
      </c>
      <c r="AN59" s="104">
        <f t="shared" si="23"/>
        <v>1</v>
      </c>
      <c r="AO59" s="105">
        <f t="shared" si="24"/>
        <v>1</v>
      </c>
    </row>
    <row r="60" spans="2:41" ht="39.950000000000003" customHeight="1" x14ac:dyDescent="0.25">
      <c r="B60" s="172">
        <v>24</v>
      </c>
      <c r="C60" s="854" t="s">
        <v>193</v>
      </c>
      <c r="D60" s="855"/>
      <c r="E60" s="855"/>
      <c r="F60" s="856"/>
      <c r="G60" s="876" t="s">
        <v>48</v>
      </c>
      <c r="H60" s="877"/>
      <c r="I60" s="877"/>
      <c r="J60" s="877"/>
      <c r="K60" s="877"/>
      <c r="L60" s="898"/>
      <c r="M60" s="173"/>
      <c r="N60" s="412"/>
      <c r="O60" s="96">
        <v>4</v>
      </c>
      <c r="P60" s="98">
        <f t="shared" si="18"/>
        <v>120</v>
      </c>
      <c r="Q60" s="94">
        <f t="shared" si="19"/>
        <v>72</v>
      </c>
      <c r="R60" s="97">
        <v>36</v>
      </c>
      <c r="S60" s="97"/>
      <c r="T60" s="97">
        <v>18</v>
      </c>
      <c r="U60" s="97"/>
      <c r="V60" s="97">
        <v>18</v>
      </c>
      <c r="W60" s="97"/>
      <c r="X60" s="98"/>
      <c r="Y60" s="175">
        <f t="shared" si="20"/>
        <v>48</v>
      </c>
      <c r="Z60" s="103"/>
      <c r="AA60" s="101">
        <v>2</v>
      </c>
      <c r="AB60" s="101">
        <v>2</v>
      </c>
      <c r="AC60" s="101"/>
      <c r="AD60" s="101"/>
      <c r="AE60" s="101"/>
      <c r="AF60" s="101"/>
      <c r="AG60" s="176"/>
      <c r="AH60" s="100"/>
      <c r="AI60" s="101"/>
      <c r="AJ60" s="101"/>
      <c r="AK60" s="102"/>
      <c r="AL60" s="177">
        <f t="shared" si="21"/>
        <v>4</v>
      </c>
      <c r="AM60" s="104">
        <f t="shared" si="22"/>
        <v>2</v>
      </c>
      <c r="AN60" s="104">
        <f t="shared" si="23"/>
        <v>1</v>
      </c>
      <c r="AO60" s="105">
        <f t="shared" si="24"/>
        <v>1</v>
      </c>
    </row>
    <row r="61" spans="2:41" ht="23.25" customHeight="1" x14ac:dyDescent="0.25">
      <c r="B61" s="899" t="s">
        <v>58</v>
      </c>
      <c r="C61" s="900"/>
      <c r="D61" s="900"/>
      <c r="E61" s="900"/>
      <c r="F61" s="901"/>
      <c r="G61" s="902"/>
      <c r="H61" s="825"/>
      <c r="I61" s="825"/>
      <c r="J61" s="825"/>
      <c r="K61" s="825"/>
      <c r="L61" s="825"/>
      <c r="M61" s="825"/>
      <c r="N61" s="903"/>
      <c r="O61" s="96"/>
      <c r="P61" s="98">
        <f t="shared" si="18"/>
        <v>0</v>
      </c>
      <c r="Q61" s="94">
        <f t="shared" si="19"/>
        <v>0</v>
      </c>
      <c r="R61" s="97"/>
      <c r="S61" s="97"/>
      <c r="T61" s="97"/>
      <c r="U61" s="97"/>
      <c r="V61" s="97"/>
      <c r="W61" s="97"/>
      <c r="X61" s="98"/>
      <c r="Y61" s="175">
        <f t="shared" si="20"/>
        <v>0</v>
      </c>
      <c r="Z61" s="103"/>
      <c r="AA61" s="101"/>
      <c r="AB61" s="101"/>
      <c r="AC61" s="101"/>
      <c r="AD61" s="101"/>
      <c r="AE61" s="101"/>
      <c r="AF61" s="101"/>
      <c r="AG61" s="176"/>
      <c r="AH61" s="100"/>
      <c r="AI61" s="101"/>
      <c r="AJ61" s="101"/>
      <c r="AK61" s="102"/>
      <c r="AL61" s="177">
        <f t="shared" si="21"/>
        <v>0</v>
      </c>
      <c r="AM61" s="104">
        <f t="shared" si="22"/>
        <v>0</v>
      </c>
      <c r="AN61" s="104">
        <f t="shared" si="23"/>
        <v>0</v>
      </c>
      <c r="AO61" s="105">
        <f t="shared" si="24"/>
        <v>0</v>
      </c>
    </row>
    <row r="62" spans="2:41" ht="53.1" customHeight="1" x14ac:dyDescent="0.25">
      <c r="B62" s="172">
        <v>25</v>
      </c>
      <c r="C62" s="854" t="s">
        <v>216</v>
      </c>
      <c r="D62" s="855"/>
      <c r="E62" s="855"/>
      <c r="F62" s="856"/>
      <c r="G62" s="876" t="s">
        <v>48</v>
      </c>
      <c r="H62" s="877"/>
      <c r="I62" s="877"/>
      <c r="J62" s="877"/>
      <c r="K62" s="877"/>
      <c r="L62" s="898"/>
      <c r="M62" s="173"/>
      <c r="N62" s="174"/>
      <c r="O62" s="96">
        <v>4</v>
      </c>
      <c r="P62" s="98">
        <f t="shared" si="18"/>
        <v>120</v>
      </c>
      <c r="Q62" s="94">
        <f t="shared" si="19"/>
        <v>54</v>
      </c>
      <c r="R62" s="97">
        <v>36</v>
      </c>
      <c r="S62" s="97"/>
      <c r="T62" s="97">
        <v>18</v>
      </c>
      <c r="U62" s="97"/>
      <c r="V62" s="97"/>
      <c r="W62" s="97"/>
      <c r="X62" s="98"/>
      <c r="Y62" s="175">
        <f t="shared" si="20"/>
        <v>66</v>
      </c>
      <c r="Z62" s="103"/>
      <c r="AA62" s="101">
        <v>2</v>
      </c>
      <c r="AB62" s="101">
        <v>2</v>
      </c>
      <c r="AC62" s="101"/>
      <c r="AD62" s="101"/>
      <c r="AE62" s="101"/>
      <c r="AF62" s="101"/>
      <c r="AG62" s="176"/>
      <c r="AH62" s="100"/>
      <c r="AI62" s="101"/>
      <c r="AJ62" s="101"/>
      <c r="AK62" s="102"/>
      <c r="AL62" s="177">
        <f t="shared" si="21"/>
        <v>3</v>
      </c>
      <c r="AM62" s="104">
        <f t="shared" si="22"/>
        <v>2</v>
      </c>
      <c r="AN62" s="104">
        <f t="shared" si="23"/>
        <v>1</v>
      </c>
      <c r="AO62" s="105">
        <f t="shared" si="24"/>
        <v>0</v>
      </c>
    </row>
    <row r="63" spans="2:41" ht="39.950000000000003" customHeight="1" x14ac:dyDescent="0.25">
      <c r="B63" s="172">
        <v>26</v>
      </c>
      <c r="C63" s="854" t="s">
        <v>217</v>
      </c>
      <c r="D63" s="855"/>
      <c r="E63" s="855"/>
      <c r="F63" s="856"/>
      <c r="G63" s="876" t="s">
        <v>48</v>
      </c>
      <c r="H63" s="877"/>
      <c r="I63" s="877"/>
      <c r="J63" s="877"/>
      <c r="K63" s="877"/>
      <c r="L63" s="898"/>
      <c r="M63" s="173"/>
      <c r="N63" s="174"/>
      <c r="O63" s="96">
        <v>4</v>
      </c>
      <c r="P63" s="98">
        <f t="shared" si="18"/>
        <v>120</v>
      </c>
      <c r="Q63" s="94">
        <f t="shared" si="19"/>
        <v>54</v>
      </c>
      <c r="R63" s="97">
        <v>36</v>
      </c>
      <c r="S63" s="97"/>
      <c r="T63" s="97">
        <v>18</v>
      </c>
      <c r="U63" s="97"/>
      <c r="V63" s="97"/>
      <c r="W63" s="97"/>
      <c r="X63" s="98"/>
      <c r="Y63" s="175">
        <f t="shared" si="20"/>
        <v>66</v>
      </c>
      <c r="Z63" s="103"/>
      <c r="AA63" s="101">
        <v>2</v>
      </c>
      <c r="AB63" s="101">
        <v>2</v>
      </c>
      <c r="AC63" s="101"/>
      <c r="AD63" s="101"/>
      <c r="AE63" s="101"/>
      <c r="AF63" s="101"/>
      <c r="AG63" s="176"/>
      <c r="AH63" s="100"/>
      <c r="AI63" s="101"/>
      <c r="AJ63" s="101"/>
      <c r="AK63" s="102"/>
      <c r="AL63" s="177">
        <f t="shared" si="21"/>
        <v>3</v>
      </c>
      <c r="AM63" s="104">
        <f t="shared" si="22"/>
        <v>2</v>
      </c>
      <c r="AN63" s="104">
        <f t="shared" si="23"/>
        <v>1</v>
      </c>
      <c r="AO63" s="105">
        <f t="shared" si="24"/>
        <v>0</v>
      </c>
    </row>
    <row r="64" spans="2:41" ht="51.75" customHeight="1" thickBot="1" x14ac:dyDescent="0.3">
      <c r="B64" s="413">
        <v>27</v>
      </c>
      <c r="C64" s="904" t="s">
        <v>194</v>
      </c>
      <c r="D64" s="905"/>
      <c r="E64" s="905"/>
      <c r="F64" s="906"/>
      <c r="G64" s="907" t="s">
        <v>48</v>
      </c>
      <c r="H64" s="908"/>
      <c r="I64" s="908"/>
      <c r="J64" s="908"/>
      <c r="K64" s="908"/>
      <c r="L64" s="909"/>
      <c r="M64" s="414"/>
      <c r="N64" s="415"/>
      <c r="O64" s="416">
        <v>4</v>
      </c>
      <c r="P64" s="417">
        <f t="shared" si="18"/>
        <v>120</v>
      </c>
      <c r="Q64" s="148">
        <f t="shared" si="19"/>
        <v>54</v>
      </c>
      <c r="R64" s="418">
        <v>36</v>
      </c>
      <c r="S64" s="418"/>
      <c r="T64" s="418">
        <v>18</v>
      </c>
      <c r="U64" s="418"/>
      <c r="V64" s="418"/>
      <c r="W64" s="418"/>
      <c r="X64" s="417"/>
      <c r="Y64" s="419">
        <f t="shared" si="20"/>
        <v>66</v>
      </c>
      <c r="Z64" s="154"/>
      <c r="AA64" s="152">
        <v>2</v>
      </c>
      <c r="AB64" s="152">
        <v>2</v>
      </c>
      <c r="AC64" s="152"/>
      <c r="AD64" s="152"/>
      <c r="AE64" s="152"/>
      <c r="AF64" s="152"/>
      <c r="AG64" s="155"/>
      <c r="AH64" s="151"/>
      <c r="AI64" s="152"/>
      <c r="AJ64" s="152"/>
      <c r="AK64" s="153"/>
      <c r="AL64" s="420">
        <f t="shared" si="21"/>
        <v>3</v>
      </c>
      <c r="AM64" s="104">
        <f t="shared" si="22"/>
        <v>2</v>
      </c>
      <c r="AN64" s="104">
        <f t="shared" si="23"/>
        <v>1</v>
      </c>
      <c r="AO64" s="105">
        <f t="shared" si="24"/>
        <v>0</v>
      </c>
    </row>
    <row r="65" spans="2:54" ht="39.950000000000003" customHeight="1" thickBot="1" x14ac:dyDescent="0.3">
      <c r="B65" s="910" t="s">
        <v>109</v>
      </c>
      <c r="C65" s="911"/>
      <c r="D65" s="911"/>
      <c r="E65" s="911"/>
      <c r="F65" s="911"/>
      <c r="G65" s="911"/>
      <c r="H65" s="911"/>
      <c r="I65" s="911"/>
      <c r="J65" s="911"/>
      <c r="K65" s="911"/>
      <c r="L65" s="911"/>
      <c r="M65" s="911"/>
      <c r="N65" s="912"/>
      <c r="O65" s="119">
        <f>SUM(O45:O64)/3</f>
        <v>26</v>
      </c>
      <c r="P65" s="120">
        <f t="shared" ref="P65:Y65" si="25">SUM(P45:P64)/3</f>
        <v>780</v>
      </c>
      <c r="Q65" s="119">
        <f t="shared" si="25"/>
        <v>324</v>
      </c>
      <c r="R65" s="121">
        <f t="shared" si="25"/>
        <v>207</v>
      </c>
      <c r="S65" s="121">
        <f t="shared" si="25"/>
        <v>0</v>
      </c>
      <c r="T65" s="121">
        <f t="shared" si="25"/>
        <v>81</v>
      </c>
      <c r="U65" s="121">
        <f t="shared" si="25"/>
        <v>0</v>
      </c>
      <c r="V65" s="121">
        <f t="shared" si="25"/>
        <v>36</v>
      </c>
      <c r="W65" s="121">
        <f t="shared" si="25"/>
        <v>0</v>
      </c>
      <c r="X65" s="122">
        <f t="shared" si="25"/>
        <v>0</v>
      </c>
      <c r="Y65" s="144">
        <f t="shared" si="25"/>
        <v>456</v>
      </c>
      <c r="Z65" s="127">
        <v>3</v>
      </c>
      <c r="AA65" s="125">
        <v>2</v>
      </c>
      <c r="AB65" s="125">
        <v>5</v>
      </c>
      <c r="AC65" s="125"/>
      <c r="AD65" s="125"/>
      <c r="AE65" s="125"/>
      <c r="AF65" s="125"/>
      <c r="AG65" s="145"/>
      <c r="AH65" s="124"/>
      <c r="AI65" s="125"/>
      <c r="AJ65" s="125"/>
      <c r="AK65" s="126"/>
      <c r="AL65" s="421">
        <f>SUM(AL45:AL64)/3</f>
        <v>18</v>
      </c>
      <c r="AM65" s="566">
        <f t="shared" ref="AM65:AO65" si="26">SUM(AM45:AM64)/3</f>
        <v>11.5</v>
      </c>
      <c r="AN65" s="421">
        <f t="shared" si="26"/>
        <v>4.5</v>
      </c>
      <c r="AO65" s="421">
        <f t="shared" si="26"/>
        <v>2</v>
      </c>
    </row>
    <row r="66" spans="2:54" ht="39.950000000000003" customHeight="1" thickBot="1" x14ac:dyDescent="0.3">
      <c r="B66" s="913" t="s">
        <v>110</v>
      </c>
      <c r="C66" s="914"/>
      <c r="D66" s="914"/>
      <c r="E66" s="914"/>
      <c r="F66" s="914"/>
      <c r="G66" s="914"/>
      <c r="H66" s="914"/>
      <c r="I66" s="914"/>
      <c r="J66" s="914"/>
      <c r="K66" s="914"/>
      <c r="L66" s="914"/>
      <c r="M66" s="914"/>
      <c r="N66" s="915"/>
      <c r="O66" s="160">
        <f>O65</f>
        <v>26</v>
      </c>
      <c r="P66" s="185">
        <f t="shared" ref="P66:AO66" si="27">P65</f>
        <v>780</v>
      </c>
      <c r="Q66" s="186">
        <f t="shared" si="27"/>
        <v>324</v>
      </c>
      <c r="R66" s="187">
        <f t="shared" si="27"/>
        <v>207</v>
      </c>
      <c r="S66" s="187">
        <f t="shared" si="27"/>
        <v>0</v>
      </c>
      <c r="T66" s="187">
        <f t="shared" si="27"/>
        <v>81</v>
      </c>
      <c r="U66" s="187">
        <f t="shared" si="27"/>
        <v>0</v>
      </c>
      <c r="V66" s="187">
        <f t="shared" si="27"/>
        <v>36</v>
      </c>
      <c r="W66" s="187">
        <f t="shared" si="27"/>
        <v>0</v>
      </c>
      <c r="X66" s="188">
        <f t="shared" si="27"/>
        <v>0</v>
      </c>
      <c r="Y66" s="189">
        <f t="shared" si="27"/>
        <v>456</v>
      </c>
      <c r="Z66" s="186">
        <f t="shared" si="27"/>
        <v>3</v>
      </c>
      <c r="AA66" s="187">
        <f t="shared" si="27"/>
        <v>2</v>
      </c>
      <c r="AB66" s="187">
        <f t="shared" si="27"/>
        <v>5</v>
      </c>
      <c r="AC66" s="187">
        <f t="shared" si="27"/>
        <v>0</v>
      </c>
      <c r="AD66" s="187">
        <f t="shared" si="27"/>
        <v>0</v>
      </c>
      <c r="AE66" s="187">
        <f t="shared" si="27"/>
        <v>0</v>
      </c>
      <c r="AF66" s="187">
        <f t="shared" si="27"/>
        <v>0</v>
      </c>
      <c r="AG66" s="188">
        <f t="shared" si="27"/>
        <v>0</v>
      </c>
      <c r="AH66" s="190">
        <f t="shared" si="27"/>
        <v>0</v>
      </c>
      <c r="AI66" s="187">
        <f t="shared" si="27"/>
        <v>0</v>
      </c>
      <c r="AJ66" s="187">
        <f t="shared" si="27"/>
        <v>0</v>
      </c>
      <c r="AK66" s="185">
        <f t="shared" si="27"/>
        <v>0</v>
      </c>
      <c r="AL66" s="186">
        <f t="shared" si="27"/>
        <v>18</v>
      </c>
      <c r="AM66" s="167">
        <f t="shared" si="27"/>
        <v>11.5</v>
      </c>
      <c r="AN66" s="167">
        <f t="shared" si="27"/>
        <v>4.5</v>
      </c>
      <c r="AO66" s="188">
        <f t="shared" si="27"/>
        <v>2</v>
      </c>
      <c r="AP66" s="168"/>
      <c r="AQ66" s="168"/>
      <c r="AR66" s="168"/>
      <c r="AS66" s="168"/>
      <c r="AT66" s="168"/>
      <c r="AV66" s="337"/>
      <c r="AW66" s="337"/>
      <c r="AX66" s="337"/>
    </row>
    <row r="67" spans="2:54" ht="39.950000000000003" customHeight="1" thickBot="1" x14ac:dyDescent="0.3">
      <c r="B67" s="924" t="s">
        <v>111</v>
      </c>
      <c r="C67" s="911"/>
      <c r="D67" s="911"/>
      <c r="E67" s="911"/>
      <c r="F67" s="911"/>
      <c r="G67" s="911"/>
      <c r="H67" s="911"/>
      <c r="I67" s="911"/>
      <c r="J67" s="911"/>
      <c r="K67" s="911"/>
      <c r="L67" s="911"/>
      <c r="M67" s="911"/>
      <c r="N67" s="912"/>
      <c r="O67" s="191">
        <f t="shared" ref="O67:AO67" si="28">O66+O40</f>
        <v>64</v>
      </c>
      <c r="P67" s="192">
        <f t="shared" si="28"/>
        <v>1920</v>
      </c>
      <c r="Q67" s="193">
        <f t="shared" si="28"/>
        <v>873</v>
      </c>
      <c r="R67" s="194">
        <f t="shared" si="28"/>
        <v>450</v>
      </c>
      <c r="S67" s="194">
        <f t="shared" si="28"/>
        <v>0</v>
      </c>
      <c r="T67" s="194">
        <f t="shared" si="28"/>
        <v>351</v>
      </c>
      <c r="U67" s="194">
        <f t="shared" si="28"/>
        <v>0</v>
      </c>
      <c r="V67" s="194">
        <f t="shared" si="28"/>
        <v>72</v>
      </c>
      <c r="W67" s="194">
        <f t="shared" si="28"/>
        <v>0</v>
      </c>
      <c r="X67" s="195"/>
      <c r="Y67" s="192">
        <f t="shared" si="28"/>
        <v>1047</v>
      </c>
      <c r="Z67" s="193">
        <f t="shared" si="28"/>
        <v>6</v>
      </c>
      <c r="AA67" s="194">
        <f t="shared" si="28"/>
        <v>10</v>
      </c>
      <c r="AB67" s="194">
        <f t="shared" si="28"/>
        <v>11</v>
      </c>
      <c r="AC67" s="194">
        <f t="shared" si="28"/>
        <v>1</v>
      </c>
      <c r="AD67" s="194">
        <f t="shared" si="28"/>
        <v>0</v>
      </c>
      <c r="AE67" s="194">
        <f t="shared" si="28"/>
        <v>2</v>
      </c>
      <c r="AF67" s="194">
        <f t="shared" si="28"/>
        <v>0</v>
      </c>
      <c r="AG67" s="195">
        <f t="shared" si="28"/>
        <v>3</v>
      </c>
      <c r="AH67" s="196">
        <f t="shared" si="28"/>
        <v>24.5</v>
      </c>
      <c r="AI67" s="196">
        <f t="shared" si="28"/>
        <v>12.5</v>
      </c>
      <c r="AJ67" s="196">
        <f t="shared" si="28"/>
        <v>10</v>
      </c>
      <c r="AK67" s="568">
        <f t="shared" si="28"/>
        <v>2</v>
      </c>
      <c r="AL67" s="193">
        <f t="shared" si="28"/>
        <v>24</v>
      </c>
      <c r="AM67" s="567">
        <f t="shared" si="28"/>
        <v>12.5</v>
      </c>
      <c r="AN67" s="567">
        <f t="shared" si="28"/>
        <v>9.5</v>
      </c>
      <c r="AO67" s="195">
        <f t="shared" si="28"/>
        <v>2</v>
      </c>
    </row>
    <row r="68" spans="2:54" ht="20.25" x14ac:dyDescent="0.25">
      <c r="B68" s="925"/>
      <c r="C68" s="197"/>
      <c r="D68" s="926"/>
      <c r="E68" s="926"/>
      <c r="F68" s="926"/>
      <c r="G68" s="198"/>
      <c r="H68" s="198"/>
      <c r="I68" s="199"/>
      <c r="J68" s="199"/>
      <c r="K68" s="200"/>
      <c r="L68" s="927" t="s">
        <v>22</v>
      </c>
      <c r="M68" s="928"/>
      <c r="N68" s="929"/>
      <c r="O68" s="936" t="s">
        <v>23</v>
      </c>
      <c r="P68" s="937"/>
      <c r="Q68" s="937"/>
      <c r="R68" s="937"/>
      <c r="S68" s="937"/>
      <c r="T68" s="937"/>
      <c r="U68" s="937"/>
      <c r="V68" s="937"/>
      <c r="W68" s="937"/>
      <c r="X68" s="938"/>
      <c r="Y68" s="938"/>
      <c r="Z68" s="939">
        <f>AH68+AL68</f>
        <v>6</v>
      </c>
      <c r="AA68" s="940"/>
      <c r="AB68" s="940"/>
      <c r="AC68" s="940"/>
      <c r="AD68" s="940"/>
      <c r="AE68" s="940"/>
      <c r="AF68" s="940"/>
      <c r="AG68" s="941"/>
      <c r="AH68" s="201">
        <v>3</v>
      </c>
      <c r="AI68" s="202"/>
      <c r="AJ68" s="202"/>
      <c r="AK68" s="203"/>
      <c r="AL68" s="204">
        <v>3</v>
      </c>
      <c r="AM68" s="202"/>
      <c r="AN68" s="202"/>
      <c r="AO68" s="205"/>
    </row>
    <row r="69" spans="2:54" ht="20.25" x14ac:dyDescent="0.25">
      <c r="B69" s="925"/>
      <c r="C69" s="197"/>
      <c r="D69" s="942"/>
      <c r="E69" s="942"/>
      <c r="F69" s="942"/>
      <c r="G69" s="198"/>
      <c r="H69" s="198"/>
      <c r="I69" s="199"/>
      <c r="J69" s="199"/>
      <c r="K69" s="199"/>
      <c r="L69" s="930"/>
      <c r="M69" s="931"/>
      <c r="N69" s="932"/>
      <c r="O69" s="916" t="s">
        <v>24</v>
      </c>
      <c r="P69" s="917"/>
      <c r="Q69" s="917"/>
      <c r="R69" s="917"/>
      <c r="S69" s="917"/>
      <c r="T69" s="917"/>
      <c r="U69" s="917"/>
      <c r="V69" s="917"/>
      <c r="W69" s="917"/>
      <c r="X69" s="918"/>
      <c r="Y69" s="918"/>
      <c r="Z69" s="919">
        <f t="shared" ref="Z69:Z74" si="29">AH69+AL69</f>
        <v>10</v>
      </c>
      <c r="AA69" s="920"/>
      <c r="AB69" s="920"/>
      <c r="AC69" s="920"/>
      <c r="AD69" s="920"/>
      <c r="AE69" s="920"/>
      <c r="AF69" s="920"/>
      <c r="AG69" s="921"/>
      <c r="AH69" s="206">
        <v>4</v>
      </c>
      <c r="AI69" s="207"/>
      <c r="AJ69" s="207"/>
      <c r="AK69" s="208"/>
      <c r="AL69" s="209">
        <v>6</v>
      </c>
      <c r="AM69" s="207"/>
      <c r="AN69" s="207"/>
      <c r="AO69" s="210"/>
    </row>
    <row r="70" spans="2:54" ht="20.25" x14ac:dyDescent="0.25">
      <c r="B70" s="925"/>
      <c r="C70" s="197"/>
      <c r="D70" s="942"/>
      <c r="E70" s="942"/>
      <c r="F70" s="942"/>
      <c r="G70" s="198"/>
      <c r="H70" s="198"/>
      <c r="I70" s="199"/>
      <c r="J70" s="199"/>
      <c r="K70" s="199"/>
      <c r="L70" s="930"/>
      <c r="M70" s="931"/>
      <c r="N70" s="932"/>
      <c r="O70" s="916" t="s">
        <v>112</v>
      </c>
      <c r="P70" s="917"/>
      <c r="Q70" s="917"/>
      <c r="R70" s="917"/>
      <c r="S70" s="917"/>
      <c r="T70" s="917"/>
      <c r="U70" s="917"/>
      <c r="V70" s="917"/>
      <c r="W70" s="917"/>
      <c r="X70" s="918"/>
      <c r="Y70" s="918"/>
      <c r="Z70" s="919">
        <v>11</v>
      </c>
      <c r="AA70" s="920"/>
      <c r="AB70" s="920"/>
      <c r="AC70" s="920"/>
      <c r="AD70" s="920"/>
      <c r="AE70" s="920"/>
      <c r="AF70" s="920"/>
      <c r="AG70" s="921"/>
      <c r="AH70" s="206">
        <v>5</v>
      </c>
      <c r="AI70" s="207"/>
      <c r="AJ70" s="207"/>
      <c r="AK70" s="208"/>
      <c r="AL70" s="209">
        <v>6</v>
      </c>
      <c r="AM70" s="207"/>
      <c r="AN70" s="207"/>
      <c r="AO70" s="210"/>
    </row>
    <row r="71" spans="2:54" ht="20.25" x14ac:dyDescent="0.25">
      <c r="B71" s="925"/>
      <c r="C71" s="211" t="s">
        <v>25</v>
      </c>
      <c r="D71" s="922"/>
      <c r="E71" s="922"/>
      <c r="F71" s="922"/>
      <c r="G71" s="198"/>
      <c r="H71" s="198"/>
      <c r="I71" s="199"/>
      <c r="J71" s="199"/>
      <c r="K71" s="199"/>
      <c r="L71" s="930"/>
      <c r="M71" s="931"/>
      <c r="N71" s="932"/>
      <c r="O71" s="916" t="s">
        <v>26</v>
      </c>
      <c r="P71" s="917"/>
      <c r="Q71" s="917"/>
      <c r="R71" s="917"/>
      <c r="S71" s="917"/>
      <c r="T71" s="917"/>
      <c r="U71" s="917"/>
      <c r="V71" s="917"/>
      <c r="W71" s="917"/>
      <c r="X71" s="918"/>
      <c r="Y71" s="918"/>
      <c r="Z71" s="919">
        <f t="shared" si="29"/>
        <v>1</v>
      </c>
      <c r="AA71" s="920"/>
      <c r="AB71" s="920"/>
      <c r="AC71" s="920"/>
      <c r="AD71" s="920"/>
      <c r="AE71" s="920"/>
      <c r="AF71" s="920"/>
      <c r="AG71" s="921"/>
      <c r="AH71" s="206"/>
      <c r="AI71" s="207"/>
      <c r="AJ71" s="207"/>
      <c r="AK71" s="208"/>
      <c r="AL71" s="209">
        <v>1</v>
      </c>
      <c r="AM71" s="207"/>
      <c r="AN71" s="207"/>
      <c r="AO71" s="210"/>
    </row>
    <row r="72" spans="2:54" ht="20.25" x14ac:dyDescent="0.3">
      <c r="B72" s="925"/>
      <c r="C72" s="923" t="s">
        <v>113</v>
      </c>
      <c r="D72" s="709"/>
      <c r="E72" s="212"/>
      <c r="F72" s="18"/>
      <c r="G72" s="198"/>
      <c r="H72" s="198"/>
      <c r="I72" s="213"/>
      <c r="J72" s="213"/>
      <c r="K72" s="213"/>
      <c r="L72" s="930"/>
      <c r="M72" s="931"/>
      <c r="N72" s="932"/>
      <c r="O72" s="916" t="s">
        <v>27</v>
      </c>
      <c r="P72" s="917"/>
      <c r="Q72" s="917"/>
      <c r="R72" s="917"/>
      <c r="S72" s="917"/>
      <c r="T72" s="917"/>
      <c r="U72" s="917"/>
      <c r="V72" s="917"/>
      <c r="W72" s="917"/>
      <c r="X72" s="918"/>
      <c r="Y72" s="918"/>
      <c r="Z72" s="919">
        <f t="shared" si="29"/>
        <v>0</v>
      </c>
      <c r="AA72" s="920"/>
      <c r="AB72" s="920"/>
      <c r="AC72" s="920"/>
      <c r="AD72" s="920"/>
      <c r="AE72" s="920"/>
      <c r="AF72" s="920"/>
      <c r="AG72" s="921"/>
      <c r="AH72" s="206"/>
      <c r="AI72" s="207"/>
      <c r="AJ72" s="207"/>
      <c r="AK72" s="208"/>
      <c r="AL72" s="209"/>
      <c r="AM72" s="207"/>
      <c r="AN72" s="207"/>
      <c r="AO72" s="210"/>
    </row>
    <row r="73" spans="2:54" ht="20.25" x14ac:dyDescent="0.25">
      <c r="B73" s="925"/>
      <c r="C73" s="943" t="s">
        <v>114</v>
      </c>
      <c r="D73" s="709"/>
      <c r="E73" s="212"/>
      <c r="F73" s="18"/>
      <c r="G73" s="198"/>
      <c r="H73" s="198"/>
      <c r="I73" s="199"/>
      <c r="J73" s="199"/>
      <c r="K73" s="199"/>
      <c r="L73" s="930"/>
      <c r="M73" s="931"/>
      <c r="N73" s="932"/>
      <c r="O73" s="916" t="s">
        <v>89</v>
      </c>
      <c r="P73" s="917"/>
      <c r="Q73" s="917"/>
      <c r="R73" s="917"/>
      <c r="S73" s="917"/>
      <c r="T73" s="917"/>
      <c r="U73" s="917"/>
      <c r="V73" s="917"/>
      <c r="W73" s="917"/>
      <c r="X73" s="918"/>
      <c r="Y73" s="918"/>
      <c r="Z73" s="919">
        <f t="shared" si="29"/>
        <v>2</v>
      </c>
      <c r="AA73" s="920"/>
      <c r="AB73" s="920"/>
      <c r="AC73" s="920"/>
      <c r="AD73" s="920"/>
      <c r="AE73" s="920"/>
      <c r="AF73" s="920"/>
      <c r="AG73" s="921"/>
      <c r="AH73" s="206">
        <v>2</v>
      </c>
      <c r="AI73" s="207"/>
      <c r="AJ73" s="207"/>
      <c r="AK73" s="208"/>
      <c r="AL73" s="209"/>
      <c r="AM73" s="207"/>
      <c r="AN73" s="207"/>
      <c r="AO73" s="210"/>
    </row>
    <row r="74" spans="2:54" ht="20.25" x14ac:dyDescent="0.25">
      <c r="B74" s="925"/>
      <c r="C74" s="943" t="s">
        <v>115</v>
      </c>
      <c r="D74" s="943"/>
      <c r="E74" s="214"/>
      <c r="F74" s="18"/>
      <c r="G74" s="198"/>
      <c r="H74" s="198"/>
      <c r="I74" s="199"/>
      <c r="J74" s="199"/>
      <c r="K74" s="199"/>
      <c r="L74" s="930"/>
      <c r="M74" s="931"/>
      <c r="N74" s="932"/>
      <c r="O74" s="916" t="s">
        <v>17</v>
      </c>
      <c r="P74" s="917"/>
      <c r="Q74" s="917"/>
      <c r="R74" s="917"/>
      <c r="S74" s="917"/>
      <c r="T74" s="917"/>
      <c r="U74" s="917"/>
      <c r="V74" s="917"/>
      <c r="W74" s="917"/>
      <c r="X74" s="918"/>
      <c r="Y74" s="918"/>
      <c r="Z74" s="919">
        <f t="shared" si="29"/>
        <v>0</v>
      </c>
      <c r="AA74" s="920"/>
      <c r="AB74" s="920"/>
      <c r="AC74" s="920"/>
      <c r="AD74" s="920"/>
      <c r="AE74" s="920"/>
      <c r="AF74" s="920"/>
      <c r="AG74" s="921"/>
      <c r="AH74" s="206"/>
      <c r="AI74" s="207"/>
      <c r="AJ74" s="207"/>
      <c r="AK74" s="208"/>
      <c r="AL74" s="209"/>
      <c r="AM74" s="207"/>
      <c r="AN74" s="207"/>
      <c r="AO74" s="210"/>
    </row>
    <row r="75" spans="2:54" ht="21" thickBot="1" x14ac:dyDescent="0.3">
      <c r="B75" s="925"/>
      <c r="C75" s="943" t="s">
        <v>116</v>
      </c>
      <c r="D75" s="709"/>
      <c r="E75" s="709"/>
      <c r="F75" s="709"/>
      <c r="G75" s="198"/>
      <c r="H75" s="198"/>
      <c r="I75" s="199"/>
      <c r="J75" s="199"/>
      <c r="K75" s="199"/>
      <c r="L75" s="933"/>
      <c r="M75" s="934"/>
      <c r="N75" s="935"/>
      <c r="O75" s="944" t="s">
        <v>28</v>
      </c>
      <c r="P75" s="945"/>
      <c r="Q75" s="945"/>
      <c r="R75" s="945"/>
      <c r="S75" s="945"/>
      <c r="T75" s="945"/>
      <c r="U75" s="945"/>
      <c r="V75" s="945"/>
      <c r="W75" s="945"/>
      <c r="X75" s="946"/>
      <c r="Y75" s="946"/>
      <c r="Z75" s="947">
        <v>3</v>
      </c>
      <c r="AA75" s="948"/>
      <c r="AB75" s="948"/>
      <c r="AC75" s="948"/>
      <c r="AD75" s="948"/>
      <c r="AE75" s="948"/>
      <c r="AF75" s="948"/>
      <c r="AG75" s="949"/>
      <c r="AH75" s="215">
        <v>2</v>
      </c>
      <c r="AI75" s="216"/>
      <c r="AJ75" s="216"/>
      <c r="AK75" s="217"/>
      <c r="AL75" s="218">
        <v>1</v>
      </c>
      <c r="AM75" s="216"/>
      <c r="AN75" s="216"/>
      <c r="AO75" s="219"/>
    </row>
    <row r="76" spans="2:54" ht="36.75" customHeight="1" x14ac:dyDescent="0.25">
      <c r="B76" s="950"/>
      <c r="C76" s="951"/>
      <c r="D76" s="951"/>
      <c r="E76" s="951"/>
      <c r="F76" s="951"/>
      <c r="G76" s="951"/>
      <c r="H76" s="951"/>
      <c r="I76" s="951"/>
      <c r="J76" s="951"/>
      <c r="K76" s="220"/>
      <c r="L76" s="952"/>
      <c r="M76" s="952"/>
      <c r="N76" s="952"/>
      <c r="O76" s="952"/>
      <c r="P76" s="952"/>
      <c r="Q76" s="952"/>
      <c r="R76" s="952"/>
      <c r="S76" s="952"/>
      <c r="T76" s="952"/>
      <c r="U76" s="952"/>
      <c r="V76" s="952"/>
      <c r="W76" s="952"/>
      <c r="X76" s="952"/>
      <c r="Y76" s="952"/>
      <c r="Z76" s="952"/>
      <c r="AA76" s="952"/>
      <c r="AB76" s="952"/>
      <c r="AC76" s="952"/>
      <c r="AD76" s="952"/>
      <c r="AE76" s="952"/>
      <c r="AF76" s="952"/>
      <c r="AG76" s="952"/>
      <c r="AH76" s="952"/>
      <c r="AI76" s="952"/>
      <c r="AR76" s="953"/>
      <c r="AS76" s="953"/>
      <c r="AT76" s="953"/>
      <c r="AU76" s="953"/>
      <c r="AV76" s="953"/>
      <c r="AW76" s="953"/>
      <c r="AX76" s="953"/>
      <c r="AY76" s="953"/>
      <c r="AZ76" s="953"/>
      <c r="BA76" s="953"/>
      <c r="BB76" s="953"/>
    </row>
    <row r="77" spans="2:54" ht="69.75" hidden="1" customHeight="1" outlineLevel="1" thickBot="1" x14ac:dyDescent="0.3">
      <c r="B77" s="221" t="s">
        <v>117</v>
      </c>
      <c r="C77" s="965" t="s">
        <v>34</v>
      </c>
      <c r="D77" s="966"/>
      <c r="E77" s="222"/>
      <c r="F77" s="223" t="s">
        <v>35</v>
      </c>
      <c r="G77" s="967" t="s">
        <v>36</v>
      </c>
      <c r="H77" s="967"/>
      <c r="I77" s="967" t="s">
        <v>37</v>
      </c>
      <c r="J77" s="968"/>
      <c r="K77" s="224"/>
      <c r="L77" s="225" t="s">
        <v>117</v>
      </c>
      <c r="M77" s="969" t="s">
        <v>118</v>
      </c>
      <c r="N77" s="970"/>
      <c r="O77" s="970"/>
      <c r="P77" s="970"/>
      <c r="Q77" s="970"/>
      <c r="R77" s="970"/>
      <c r="S77" s="970"/>
      <c r="T77" s="970"/>
      <c r="U77" s="970"/>
      <c r="V77" s="970"/>
      <c r="W77" s="970"/>
      <c r="X77" s="970"/>
      <c r="Y77" s="970"/>
      <c r="Z77" s="970"/>
      <c r="AA77" s="970"/>
      <c r="AB77" s="970"/>
      <c r="AC77" s="970"/>
      <c r="AD77" s="971" t="s">
        <v>35</v>
      </c>
      <c r="AE77" s="971"/>
      <c r="AF77" s="971"/>
      <c r="AG77" s="971"/>
      <c r="AH77" s="971"/>
      <c r="AI77" s="972"/>
    </row>
    <row r="78" spans="2:54" ht="39.950000000000003" hidden="1" customHeight="1" outlineLevel="1" x14ac:dyDescent="0.25">
      <c r="B78" s="226"/>
      <c r="C78" s="973"/>
      <c r="D78" s="974"/>
      <c r="E78" s="227"/>
      <c r="F78" s="228"/>
      <c r="G78" s="975"/>
      <c r="H78" s="975"/>
      <c r="I78" s="976"/>
      <c r="J78" s="977"/>
      <c r="K78" s="229"/>
      <c r="L78" s="230"/>
      <c r="M78" s="978"/>
      <c r="N78" s="979"/>
      <c r="O78" s="979"/>
      <c r="P78" s="979"/>
      <c r="Q78" s="979"/>
      <c r="R78" s="979"/>
      <c r="S78" s="979"/>
      <c r="T78" s="979"/>
      <c r="U78" s="979"/>
      <c r="V78" s="979"/>
      <c r="W78" s="979"/>
      <c r="X78" s="979"/>
      <c r="Y78" s="979"/>
      <c r="Z78" s="979"/>
      <c r="AA78" s="979"/>
      <c r="AB78" s="979"/>
      <c r="AC78" s="979"/>
      <c r="AD78" s="980"/>
      <c r="AE78" s="981"/>
      <c r="AF78" s="981"/>
      <c r="AG78" s="981"/>
      <c r="AH78" s="981"/>
      <c r="AI78" s="982"/>
    </row>
    <row r="79" spans="2:54" ht="39.950000000000003" hidden="1" customHeight="1" outlineLevel="1" thickBot="1" x14ac:dyDescent="0.3">
      <c r="B79" s="231"/>
      <c r="C79" s="954"/>
      <c r="D79" s="955"/>
      <c r="E79" s="232"/>
      <c r="F79" s="233"/>
      <c r="G79" s="956"/>
      <c r="H79" s="956"/>
      <c r="I79" s="957"/>
      <c r="J79" s="958"/>
      <c r="K79" s="229"/>
      <c r="L79" s="234"/>
      <c r="M79" s="959"/>
      <c r="N79" s="960"/>
      <c r="O79" s="960"/>
      <c r="P79" s="960"/>
      <c r="Q79" s="960"/>
      <c r="R79" s="960"/>
      <c r="S79" s="960"/>
      <c r="T79" s="960"/>
      <c r="U79" s="960"/>
      <c r="V79" s="960"/>
      <c r="W79" s="960"/>
      <c r="X79" s="960"/>
      <c r="Y79" s="960"/>
      <c r="Z79" s="960"/>
      <c r="AA79" s="960"/>
      <c r="AB79" s="960"/>
      <c r="AC79" s="960"/>
      <c r="AD79" s="961"/>
      <c r="AE79" s="962"/>
      <c r="AF79" s="962"/>
      <c r="AG79" s="962"/>
      <c r="AH79" s="962"/>
      <c r="AI79" s="963"/>
    </row>
    <row r="80" spans="2:54" ht="39.950000000000003" hidden="1" customHeight="1" outlineLevel="1" x14ac:dyDescent="0.25">
      <c r="B80" s="235"/>
      <c r="C80" s="235"/>
      <c r="D80" s="236"/>
      <c r="E80" s="236"/>
      <c r="F80" s="237"/>
      <c r="G80" s="237"/>
      <c r="H80" s="237"/>
      <c r="I80" s="238"/>
      <c r="J80" s="229"/>
      <c r="K80" s="229"/>
      <c r="L80" s="229"/>
      <c r="M80" s="229"/>
      <c r="N80" s="229"/>
      <c r="O80" s="229"/>
      <c r="P80" s="229"/>
      <c r="Q80" s="229"/>
      <c r="R80" s="229"/>
      <c r="S80" s="229"/>
      <c r="T80" s="229"/>
      <c r="U80" s="229"/>
      <c r="V80" s="229"/>
      <c r="W80" s="229"/>
      <c r="X80" s="229"/>
      <c r="Y80" s="229"/>
      <c r="Z80" s="229"/>
      <c r="AA80" s="239"/>
      <c r="AB80" s="239"/>
      <c r="AC80" s="239"/>
      <c r="AD80" s="229"/>
      <c r="AE80" s="22"/>
      <c r="AF80" s="22"/>
      <c r="AG80" s="22"/>
      <c r="AH80" s="22"/>
      <c r="AI80" s="22"/>
    </row>
    <row r="81" spans="2:40" hidden="1" outlineLevel="1" x14ac:dyDescent="0.25"/>
    <row r="82" spans="2:40" hidden="1" outlineLevel="1" x14ac:dyDescent="0.25">
      <c r="B82" s="235"/>
      <c r="C82" s="964" t="s">
        <v>119</v>
      </c>
      <c r="D82" s="964"/>
      <c r="E82" s="964"/>
      <c r="F82" s="964"/>
      <c r="G82" s="964"/>
      <c r="H82" s="964"/>
      <c r="I82" s="964"/>
      <c r="J82" s="964"/>
      <c r="K82" s="964"/>
      <c r="L82" s="964"/>
      <c r="M82" s="964"/>
      <c r="N82" s="964"/>
      <c r="O82" s="964"/>
      <c r="P82" s="964"/>
      <c r="Q82" s="964"/>
      <c r="R82" s="964"/>
      <c r="S82" s="964"/>
      <c r="T82" s="964"/>
      <c r="U82" s="964"/>
      <c r="V82" s="964"/>
      <c r="W82" s="964"/>
      <c r="X82" s="964"/>
      <c r="Y82" s="964"/>
      <c r="Z82" s="964"/>
      <c r="AA82" s="964"/>
      <c r="AB82" s="964"/>
      <c r="AC82" s="964"/>
      <c r="AD82" s="964"/>
      <c r="AE82" s="964"/>
      <c r="AF82" s="964"/>
      <c r="AG82" s="964"/>
      <c r="AH82" s="964"/>
      <c r="AI82" s="964"/>
      <c r="AJ82" s="964"/>
      <c r="AK82" s="964"/>
      <c r="AL82" s="964"/>
      <c r="AM82" s="964"/>
      <c r="AN82" s="964"/>
    </row>
    <row r="83" spans="2:40" hidden="1" outlineLevel="1" x14ac:dyDescent="0.25"/>
    <row r="84" spans="2:40" ht="19.5" hidden="1" outlineLevel="1" thickTop="1" thickBot="1" x14ac:dyDescent="0.3">
      <c r="B84" s="998" t="s">
        <v>38</v>
      </c>
      <c r="C84" s="999"/>
      <c r="D84" s="1000" t="s">
        <v>120</v>
      </c>
      <c r="E84" s="240"/>
      <c r="F84" s="1002" t="s">
        <v>39</v>
      </c>
      <c r="G84" s="1001"/>
      <c r="H84" s="1003"/>
      <c r="I84" s="718" t="s">
        <v>121</v>
      </c>
      <c r="J84" s="985"/>
      <c r="K84" s="718" t="s">
        <v>122</v>
      </c>
      <c r="L84" s="985"/>
      <c r="N84" s="3"/>
      <c r="O84" s="983" t="s">
        <v>123</v>
      </c>
      <c r="P84" s="984"/>
      <c r="Q84" s="984"/>
      <c r="R84" s="985"/>
      <c r="S84" s="983" t="s">
        <v>124</v>
      </c>
      <c r="T84" s="984"/>
      <c r="U84" s="984"/>
      <c r="V84" s="984"/>
      <c r="W84" s="984"/>
      <c r="X84" s="985"/>
      <c r="Y84" s="992" t="s">
        <v>125</v>
      </c>
      <c r="Z84" s="993"/>
      <c r="AA84" s="983" t="s">
        <v>39</v>
      </c>
      <c r="AB84" s="984"/>
      <c r="AC84" s="984"/>
      <c r="AD84" s="984"/>
      <c r="AE84" s="984"/>
      <c r="AF84" s="984"/>
      <c r="AG84" s="994" t="s">
        <v>126</v>
      </c>
      <c r="AH84" s="995"/>
      <c r="AI84" s="996" t="s">
        <v>121</v>
      </c>
      <c r="AJ84" s="997"/>
      <c r="AK84" s="241"/>
      <c r="AL84" s="997"/>
    </row>
    <row r="85" spans="2:40" ht="19.5" hidden="1" outlineLevel="1" thickTop="1" thickBot="1" x14ac:dyDescent="0.3">
      <c r="B85" s="998"/>
      <c r="C85" s="999"/>
      <c r="D85" s="1000"/>
      <c r="E85" s="242"/>
      <c r="F85" s="1004"/>
      <c r="G85" s="1005"/>
      <c r="H85" s="1006"/>
      <c r="I85" s="986"/>
      <c r="J85" s="988"/>
      <c r="K85" s="986"/>
      <c r="L85" s="988"/>
      <c r="N85" s="3"/>
      <c r="O85" s="986"/>
      <c r="P85" s="987"/>
      <c r="Q85" s="987"/>
      <c r="R85" s="988"/>
      <c r="S85" s="986"/>
      <c r="T85" s="987"/>
      <c r="U85" s="987"/>
      <c r="V85" s="987"/>
      <c r="W85" s="987"/>
      <c r="X85" s="988"/>
      <c r="Y85" s="993"/>
      <c r="Z85" s="993"/>
      <c r="AA85" s="986"/>
      <c r="AB85" s="987"/>
      <c r="AC85" s="987"/>
      <c r="AD85" s="987"/>
      <c r="AE85" s="987"/>
      <c r="AF85" s="987"/>
      <c r="AG85" s="995"/>
      <c r="AH85" s="995"/>
      <c r="AI85" s="997"/>
      <c r="AJ85" s="997"/>
      <c r="AK85" s="241"/>
      <c r="AL85" s="997"/>
    </row>
    <row r="86" spans="2:40" ht="19.5" hidden="1" outlineLevel="1" thickTop="1" thickBot="1" x14ac:dyDescent="0.3">
      <c r="B86" s="998"/>
      <c r="C86" s="999"/>
      <c r="D86" s="1001"/>
      <c r="E86" s="242"/>
      <c r="F86" s="1004"/>
      <c r="G86" s="1005"/>
      <c r="H86" s="1006"/>
      <c r="I86" s="243" t="s">
        <v>40</v>
      </c>
      <c r="J86" s="244" t="s">
        <v>41</v>
      </c>
      <c r="K86" s="243" t="s">
        <v>40</v>
      </c>
      <c r="L86" s="245" t="s">
        <v>41</v>
      </c>
      <c r="M86" s="21"/>
      <c r="N86" s="21"/>
      <c r="O86" s="989"/>
      <c r="P86" s="990"/>
      <c r="Q86" s="990"/>
      <c r="R86" s="991"/>
      <c r="S86" s="989"/>
      <c r="T86" s="990"/>
      <c r="U86" s="990"/>
      <c r="V86" s="990"/>
      <c r="W86" s="990"/>
      <c r="X86" s="991"/>
      <c r="Y86" s="993"/>
      <c r="Z86" s="993"/>
      <c r="AA86" s="989"/>
      <c r="AB86" s="990"/>
      <c r="AC86" s="990"/>
      <c r="AD86" s="990"/>
      <c r="AE86" s="990"/>
      <c r="AF86" s="990"/>
      <c r="AG86" s="246" t="s">
        <v>40</v>
      </c>
      <c r="AH86" s="247" t="s">
        <v>41</v>
      </c>
      <c r="AI86" s="246" t="s">
        <v>40</v>
      </c>
      <c r="AJ86" s="247" t="s">
        <v>41</v>
      </c>
      <c r="AK86" s="248"/>
      <c r="AL86" s="247" t="s">
        <v>41</v>
      </c>
    </row>
    <row r="87" spans="2:40" ht="19.5" hidden="1" outlineLevel="1" thickTop="1" thickBot="1" x14ac:dyDescent="0.3">
      <c r="B87" s="998" t="s">
        <v>42</v>
      </c>
      <c r="C87" s="1021"/>
      <c r="D87" s="1022"/>
      <c r="E87" s="249"/>
      <c r="F87" s="1025"/>
      <c r="G87" s="1026"/>
      <c r="H87" s="1027"/>
      <c r="I87" s="250"/>
      <c r="J87" s="251"/>
      <c r="K87" s="252"/>
      <c r="L87" s="253"/>
      <c r="M87" s="21"/>
      <c r="N87" s="21"/>
      <c r="O87" s="1028" t="s">
        <v>127</v>
      </c>
      <c r="P87" s="1029"/>
      <c r="Q87" s="1029"/>
      <c r="R87" s="1030"/>
      <c r="S87" s="1037" t="s">
        <v>128</v>
      </c>
      <c r="T87" s="1029"/>
      <c r="U87" s="1029"/>
      <c r="V87" s="1029"/>
      <c r="W87" s="1029"/>
      <c r="X87" s="1030"/>
      <c r="Y87" s="1038" t="s">
        <v>33</v>
      </c>
      <c r="Z87" s="1039"/>
      <c r="AA87" s="1007"/>
      <c r="AB87" s="1008"/>
      <c r="AC87" s="1008"/>
      <c r="AD87" s="1008"/>
      <c r="AE87" s="1008"/>
      <c r="AF87" s="1009"/>
      <c r="AG87" s="254"/>
      <c r="AH87" s="255"/>
      <c r="AI87" s="256"/>
      <c r="AJ87" s="257"/>
      <c r="AK87" s="258"/>
      <c r="AL87" s="259"/>
      <c r="AM87" s="238"/>
      <c r="AN87" s="238"/>
    </row>
    <row r="88" spans="2:40" ht="19.5" hidden="1" outlineLevel="1" thickTop="1" thickBot="1" x14ac:dyDescent="0.3">
      <c r="B88" s="998"/>
      <c r="C88" s="1021"/>
      <c r="D88" s="1023"/>
      <c r="E88" s="260"/>
      <c r="F88" s="1010"/>
      <c r="G88" s="1011"/>
      <c r="H88" s="1012"/>
      <c r="I88" s="261"/>
      <c r="J88" s="262"/>
      <c r="K88" s="263"/>
      <c r="L88" s="264"/>
      <c r="M88" s="242"/>
      <c r="N88" s="242"/>
      <c r="O88" s="1031"/>
      <c r="P88" s="1032"/>
      <c r="Q88" s="1032"/>
      <c r="R88" s="1033"/>
      <c r="S88" s="1031"/>
      <c r="T88" s="1032"/>
      <c r="U88" s="1032"/>
      <c r="V88" s="1032"/>
      <c r="W88" s="1032"/>
      <c r="X88" s="1033"/>
      <c r="Y88" s="1013" t="s">
        <v>33</v>
      </c>
      <c r="Z88" s="1014"/>
      <c r="AA88" s="1015"/>
      <c r="AB88" s="1016"/>
      <c r="AC88" s="1016"/>
      <c r="AD88" s="1016"/>
      <c r="AE88" s="1016"/>
      <c r="AF88" s="1017"/>
      <c r="AG88" s="254"/>
      <c r="AH88" s="255"/>
      <c r="AI88" s="265"/>
      <c r="AJ88" s="257"/>
      <c r="AK88" s="266"/>
      <c r="AL88" s="257"/>
      <c r="AM88" s="238"/>
      <c r="AN88" s="238"/>
    </row>
    <row r="89" spans="2:40" ht="19.5" hidden="1" outlineLevel="1" thickTop="1" thickBot="1" x14ac:dyDescent="0.3">
      <c r="B89" s="998"/>
      <c r="C89" s="1021"/>
      <c r="D89" s="1024"/>
      <c r="E89" s="260"/>
      <c r="F89" s="1018"/>
      <c r="G89" s="1019"/>
      <c r="H89" s="1020"/>
      <c r="I89" s="267"/>
      <c r="J89" s="268"/>
      <c r="K89" s="269"/>
      <c r="L89" s="270"/>
      <c r="M89" s="242"/>
      <c r="N89" s="242"/>
      <c r="O89" s="1031"/>
      <c r="P89" s="1032"/>
      <c r="Q89" s="1032"/>
      <c r="R89" s="1033"/>
      <c r="S89" s="1031"/>
      <c r="T89" s="1032"/>
      <c r="U89" s="1032"/>
      <c r="V89" s="1032"/>
      <c r="W89" s="1032"/>
      <c r="X89" s="1033"/>
      <c r="Y89" s="1013" t="s">
        <v>33</v>
      </c>
      <c r="Z89" s="1014"/>
      <c r="AA89" s="1015"/>
      <c r="AB89" s="1016"/>
      <c r="AC89" s="1016"/>
      <c r="AD89" s="1016"/>
      <c r="AE89" s="1016"/>
      <c r="AF89" s="1017"/>
      <c r="AG89" s="254"/>
      <c r="AH89" s="255"/>
      <c r="AI89" s="265"/>
      <c r="AJ89" s="257"/>
      <c r="AK89" s="266"/>
      <c r="AL89" s="257"/>
      <c r="AM89" s="238"/>
      <c r="AN89" s="238"/>
    </row>
    <row r="90" spans="2:40" ht="19.5" hidden="1" outlineLevel="1" thickTop="1" thickBot="1" x14ac:dyDescent="0.3">
      <c r="B90" s="998" t="s">
        <v>129</v>
      </c>
      <c r="C90" s="1021"/>
      <c r="D90" s="1022"/>
      <c r="E90" s="249"/>
      <c r="F90" s="1025"/>
      <c r="G90" s="1026"/>
      <c r="H90" s="1027"/>
      <c r="I90" s="250"/>
      <c r="J90" s="251"/>
      <c r="K90" s="252"/>
      <c r="L90" s="253"/>
      <c r="M90" s="242"/>
      <c r="N90" s="242"/>
      <c r="O90" s="1031"/>
      <c r="P90" s="1032"/>
      <c r="Q90" s="1032"/>
      <c r="R90" s="1033"/>
      <c r="S90" s="1031"/>
      <c r="T90" s="1032"/>
      <c r="U90" s="1032"/>
      <c r="V90" s="1032"/>
      <c r="W90" s="1032"/>
      <c r="X90" s="1033"/>
      <c r="Y90" s="1013" t="s">
        <v>59</v>
      </c>
      <c r="Z90" s="1014"/>
      <c r="AA90" s="1015"/>
      <c r="AB90" s="1016"/>
      <c r="AC90" s="1016"/>
      <c r="AD90" s="1016"/>
      <c r="AE90" s="1016"/>
      <c r="AF90" s="1017"/>
      <c r="AG90" s="254"/>
      <c r="AH90" s="255"/>
      <c r="AI90" s="265"/>
      <c r="AJ90" s="257"/>
      <c r="AK90" s="266"/>
      <c r="AL90" s="257"/>
      <c r="AM90" s="238"/>
      <c r="AN90" s="238"/>
    </row>
    <row r="91" spans="2:40" ht="19.5" hidden="1" outlineLevel="1" thickTop="1" thickBot="1" x14ac:dyDescent="0.3">
      <c r="B91" s="998"/>
      <c r="C91" s="1021"/>
      <c r="D91" s="1024"/>
      <c r="E91" s="271"/>
      <c r="F91" s="1040"/>
      <c r="G91" s="1041"/>
      <c r="H91" s="1042"/>
      <c r="I91" s="267"/>
      <c r="J91" s="268"/>
      <c r="K91" s="269"/>
      <c r="L91" s="270"/>
      <c r="M91" s="224"/>
      <c r="N91" s="224"/>
      <c r="O91" s="1034"/>
      <c r="P91" s="1035"/>
      <c r="Q91" s="1035"/>
      <c r="R91" s="1036"/>
      <c r="S91" s="1034"/>
      <c r="T91" s="1035"/>
      <c r="U91" s="1035"/>
      <c r="V91" s="1035"/>
      <c r="W91" s="1035"/>
      <c r="X91" s="1036"/>
      <c r="Y91" s="1043" t="s">
        <v>33</v>
      </c>
      <c r="Z91" s="1044"/>
      <c r="AA91" s="1045"/>
      <c r="AB91" s="1046"/>
      <c r="AC91" s="1046"/>
      <c r="AD91" s="1046"/>
      <c r="AE91" s="1046"/>
      <c r="AF91" s="1047"/>
      <c r="AG91" s="272"/>
      <c r="AH91" s="273"/>
      <c r="AI91" s="274"/>
      <c r="AJ91" s="275"/>
      <c r="AK91" s="276"/>
      <c r="AL91" s="275"/>
      <c r="AM91" s="238"/>
      <c r="AN91" s="238"/>
    </row>
    <row r="92" spans="2:40" ht="19.5" hidden="1" outlineLevel="1" thickTop="1" thickBot="1" x14ac:dyDescent="0.3">
      <c r="B92" s="998" t="s">
        <v>43</v>
      </c>
      <c r="C92" s="1021"/>
      <c r="D92" s="1022" t="s">
        <v>62</v>
      </c>
      <c r="E92" s="260"/>
      <c r="F92" s="1048"/>
      <c r="G92" s="786"/>
      <c r="H92" s="1049"/>
      <c r="I92" s="250"/>
      <c r="J92" s="251"/>
      <c r="K92" s="252"/>
      <c r="L92" s="253"/>
      <c r="M92" s="224"/>
      <c r="N92" s="224"/>
      <c r="O92" s="1028" t="s">
        <v>130</v>
      </c>
      <c r="P92" s="1050"/>
      <c r="Q92" s="1050"/>
      <c r="R92" s="1051"/>
      <c r="S92" s="1028" t="s">
        <v>131</v>
      </c>
      <c r="T92" s="1050"/>
      <c r="U92" s="1050"/>
      <c r="V92" s="1050"/>
      <c r="W92" s="1050"/>
      <c r="X92" s="1051"/>
      <c r="Y92" s="1058" t="s">
        <v>33</v>
      </c>
      <c r="Z92" s="1059"/>
      <c r="AA92" s="1007"/>
      <c r="AB92" s="1008"/>
      <c r="AC92" s="1008"/>
      <c r="AD92" s="1008"/>
      <c r="AE92" s="1008"/>
      <c r="AF92" s="1009"/>
      <c r="AG92" s="277"/>
      <c r="AH92" s="278"/>
      <c r="AI92" s="279"/>
      <c r="AJ92" s="259"/>
      <c r="AK92" s="280"/>
      <c r="AL92" s="259"/>
      <c r="AM92" s="238"/>
      <c r="AN92" s="238"/>
    </row>
    <row r="93" spans="2:40" ht="19.5" hidden="1" outlineLevel="1" thickTop="1" thickBot="1" x14ac:dyDescent="0.3">
      <c r="B93" s="998"/>
      <c r="C93" s="1021"/>
      <c r="D93" s="1023"/>
      <c r="E93" s="260"/>
      <c r="F93" s="1060"/>
      <c r="G93" s="1061"/>
      <c r="H93" s="1062"/>
      <c r="I93" s="261"/>
      <c r="J93" s="262"/>
      <c r="K93" s="263"/>
      <c r="L93" s="264"/>
      <c r="M93" s="224"/>
      <c r="N93" s="224"/>
      <c r="O93" s="1052"/>
      <c r="P93" s="1053"/>
      <c r="Q93" s="1053"/>
      <c r="R93" s="1054"/>
      <c r="S93" s="1055"/>
      <c r="T93" s="1056"/>
      <c r="U93" s="1056"/>
      <c r="V93" s="1056"/>
      <c r="W93" s="1056"/>
      <c r="X93" s="1057"/>
      <c r="Y93" s="1063" t="s">
        <v>33</v>
      </c>
      <c r="Z93" s="1064"/>
      <c r="AA93" s="1065"/>
      <c r="AB93" s="1066"/>
      <c r="AC93" s="1066"/>
      <c r="AD93" s="1066"/>
      <c r="AE93" s="1066"/>
      <c r="AF93" s="1067"/>
      <c r="AG93" s="281"/>
      <c r="AH93" s="282"/>
      <c r="AI93" s="283"/>
      <c r="AJ93" s="284"/>
      <c r="AK93" s="285"/>
      <c r="AL93" s="284"/>
      <c r="AM93" s="238"/>
      <c r="AN93" s="238"/>
    </row>
    <row r="94" spans="2:40" ht="19.5" hidden="1" outlineLevel="1" thickTop="1" thickBot="1" x14ac:dyDescent="0.3">
      <c r="B94" s="998"/>
      <c r="C94" s="1021"/>
      <c r="D94" s="1024"/>
      <c r="E94" s="271"/>
      <c r="F94" s="1068"/>
      <c r="G94" s="1069"/>
      <c r="H94" s="1070"/>
      <c r="I94" s="267"/>
      <c r="J94" s="268"/>
      <c r="K94" s="269"/>
      <c r="L94" s="270"/>
      <c r="M94" s="242"/>
      <c r="N94" s="242"/>
      <c r="O94" s="1002" t="s">
        <v>132</v>
      </c>
      <c r="P94" s="1001"/>
      <c r="Q94" s="1001"/>
      <c r="R94" s="1001"/>
      <c r="S94" s="1073" t="s">
        <v>133</v>
      </c>
      <c r="T94" s="1074"/>
      <c r="U94" s="1074"/>
      <c r="V94" s="1074"/>
      <c r="W94" s="1074"/>
      <c r="X94" s="1075"/>
      <c r="Y94" s="1079" t="s">
        <v>33</v>
      </c>
      <c r="Z94" s="1079"/>
      <c r="AA94" s="1007"/>
      <c r="AB94" s="1008"/>
      <c r="AC94" s="1008"/>
      <c r="AD94" s="1008"/>
      <c r="AE94" s="1008"/>
      <c r="AF94" s="1008"/>
      <c r="AG94" s="277"/>
      <c r="AH94" s="278"/>
      <c r="AI94" s="279"/>
      <c r="AJ94" s="259"/>
      <c r="AK94" s="280"/>
      <c r="AL94" s="259"/>
      <c r="AM94" s="238"/>
      <c r="AN94" s="238"/>
    </row>
    <row r="95" spans="2:40" ht="19.5" hidden="1" outlineLevel="1" thickTop="1" thickBot="1" x14ac:dyDescent="0.3">
      <c r="B95" s="998" t="s">
        <v>134</v>
      </c>
      <c r="C95" s="999"/>
      <c r="D95" s="286" t="s">
        <v>135</v>
      </c>
      <c r="E95" s="287"/>
      <c r="F95" s="1089"/>
      <c r="G95" s="1090"/>
      <c r="H95" s="1091"/>
      <c r="I95" s="288"/>
      <c r="J95" s="289"/>
      <c r="K95" s="290"/>
      <c r="L95" s="291"/>
      <c r="M95" s="242"/>
      <c r="N95" s="242"/>
      <c r="O95" s="1071"/>
      <c r="P95" s="1072"/>
      <c r="Q95" s="1072"/>
      <c r="R95" s="1072"/>
      <c r="S95" s="1076"/>
      <c r="T95" s="1077"/>
      <c r="U95" s="1077"/>
      <c r="V95" s="1077"/>
      <c r="W95" s="1077"/>
      <c r="X95" s="1078"/>
      <c r="Y95" s="1092" t="s">
        <v>33</v>
      </c>
      <c r="Z95" s="1092"/>
      <c r="AA95" s="1065"/>
      <c r="AB95" s="1066"/>
      <c r="AC95" s="1066"/>
      <c r="AD95" s="1066"/>
      <c r="AE95" s="1066"/>
      <c r="AF95" s="1066"/>
      <c r="AG95" s="292"/>
      <c r="AH95" s="282"/>
      <c r="AI95" s="283"/>
      <c r="AJ95" s="284"/>
      <c r="AK95" s="293"/>
      <c r="AL95" s="294"/>
      <c r="AM95" s="238"/>
      <c r="AN95" s="238"/>
    </row>
    <row r="96" spans="2:40" ht="19.5" hidden="1" outlineLevel="1" thickTop="1" thickBot="1" x14ac:dyDescent="0.3">
      <c r="B96" s="295"/>
      <c r="C96" s="296" t="s">
        <v>44</v>
      </c>
      <c r="D96" s="297" t="s">
        <v>136</v>
      </c>
      <c r="E96" s="242"/>
      <c r="F96" s="298"/>
      <c r="G96" s="298"/>
      <c r="H96" s="1093" t="s">
        <v>44</v>
      </c>
      <c r="I96" s="1094"/>
      <c r="J96" s="1095"/>
      <c r="K96" s="246">
        <v>0</v>
      </c>
      <c r="L96" s="241">
        <v>0</v>
      </c>
      <c r="M96" s="298"/>
      <c r="N96" s="224"/>
      <c r="O96" s="299" t="s">
        <v>137</v>
      </c>
      <c r="P96" s="299"/>
      <c r="Q96" s="299"/>
      <c r="R96" s="299"/>
      <c r="S96" s="299"/>
      <c r="T96" s="299"/>
      <c r="U96" s="299"/>
      <c r="V96" s="299"/>
      <c r="W96" s="299"/>
      <c r="X96" s="299"/>
      <c r="Y96" s="299"/>
      <c r="Z96" s="299"/>
      <c r="AA96" s="299"/>
      <c r="AB96" s="299"/>
      <c r="AC96" s="299"/>
      <c r="AD96" s="299"/>
      <c r="AE96" s="1081"/>
      <c r="AF96" s="1081"/>
      <c r="AG96" s="1081"/>
      <c r="AH96" s="1081" t="s">
        <v>44</v>
      </c>
      <c r="AI96" s="1081"/>
      <c r="AJ96" s="1081"/>
      <c r="AK96" s="299"/>
      <c r="AL96" s="300"/>
      <c r="AM96" s="238"/>
    </row>
    <row r="97" spans="2:40" hidden="1" outlineLevel="1" x14ac:dyDescent="0.25">
      <c r="B97" s="295"/>
      <c r="D97" s="301"/>
      <c r="E97" s="301"/>
      <c r="F97" s="237"/>
      <c r="G97" s="302"/>
      <c r="H97" s="302"/>
      <c r="L97" s="7"/>
      <c r="M97" s="7"/>
      <c r="Q97" s="1082" t="s">
        <v>138</v>
      </c>
      <c r="R97" s="1083"/>
      <c r="S97" s="1083"/>
      <c r="T97" s="1083"/>
      <c r="U97" s="1083"/>
      <c r="V97" s="1083"/>
      <c r="W97" s="1083"/>
      <c r="X97" s="1083"/>
      <c r="Y97" s="1083"/>
      <c r="Z97" s="1083"/>
      <c r="AA97" s="1083"/>
      <c r="AB97" s="1083"/>
      <c r="AC97" s="1083"/>
      <c r="AD97" s="1083"/>
      <c r="AE97" s="1083"/>
      <c r="AF97" s="1083"/>
      <c r="AG97" s="1083"/>
      <c r="AH97" s="1083"/>
      <c r="AI97" s="1083"/>
      <c r="AJ97" s="1083"/>
      <c r="AK97" s="1083"/>
      <c r="AL97" s="1083"/>
    </row>
    <row r="98" spans="2:40" hidden="1" outlineLevel="1" x14ac:dyDescent="0.25">
      <c r="B98" s="235"/>
      <c r="C98" s="235"/>
      <c r="D98" s="1084"/>
      <c r="E98" s="1084"/>
      <c r="F98" s="1084"/>
      <c r="G98" s="1084"/>
      <c r="H98" s="1084"/>
      <c r="I98" s="1084"/>
      <c r="J98" s="1084"/>
      <c r="L98" s="7"/>
      <c r="M98" s="7"/>
      <c r="Q98" s="1082" t="s">
        <v>45</v>
      </c>
      <c r="R98" s="1083"/>
      <c r="S98" s="1083"/>
      <c r="T98" s="1083"/>
      <c r="U98" s="1083"/>
      <c r="V98" s="1083"/>
      <c r="W98" s="1083"/>
      <c r="X98" s="1083"/>
      <c r="Y98" s="1083"/>
      <c r="Z98" s="1083"/>
      <c r="AA98" s="1083"/>
      <c r="AB98" s="1083"/>
      <c r="AC98" s="1083"/>
      <c r="AD98" s="1083"/>
      <c r="AE98" s="1083"/>
      <c r="AF98" s="1083"/>
      <c r="AG98" s="1083"/>
      <c r="AH98" s="1083"/>
      <c r="AI98" s="1083"/>
      <c r="AJ98" s="1083"/>
      <c r="AK98" s="1083"/>
      <c r="AL98" s="1083"/>
    </row>
    <row r="99" spans="2:40" hidden="1" outlineLevel="1" x14ac:dyDescent="0.25">
      <c r="B99" s="235"/>
      <c r="C99" s="235"/>
      <c r="D99" s="1085" t="s">
        <v>45</v>
      </c>
      <c r="E99" s="1085"/>
      <c r="F99" s="1086"/>
      <c r="G99" s="1086"/>
      <c r="H99" s="1086"/>
      <c r="L99" s="7"/>
      <c r="M99" s="7"/>
      <c r="Q99" s="303"/>
      <c r="R99" s="304"/>
      <c r="S99" s="304"/>
      <c r="T99" s="304"/>
      <c r="U99" s="304"/>
      <c r="V99" s="304"/>
      <c r="W99" s="304"/>
      <c r="X99" s="304"/>
      <c r="Y99" s="304"/>
      <c r="Z99" s="304"/>
      <c r="AA99" s="304"/>
      <c r="AB99" s="304"/>
      <c r="AC99" s="304"/>
      <c r="AD99" s="304"/>
      <c r="AE99" s="304"/>
      <c r="AF99" s="304"/>
      <c r="AG99" s="304"/>
      <c r="AH99" s="304"/>
      <c r="AI99" s="304"/>
      <c r="AJ99" s="304"/>
      <c r="AK99" s="304"/>
      <c r="AL99" s="304"/>
    </row>
    <row r="100" spans="2:40" collapsed="1" x14ac:dyDescent="0.25">
      <c r="B100" s="235"/>
      <c r="C100" s="235"/>
      <c r="D100" s="3"/>
      <c r="E100" s="3"/>
      <c r="F100" s="305"/>
      <c r="G100" s="305"/>
      <c r="H100" s="305"/>
      <c r="N100" s="3"/>
      <c r="O100" s="3"/>
      <c r="P100" s="3"/>
      <c r="Q100" s="1087" t="s">
        <v>223</v>
      </c>
      <c r="R100" s="1088"/>
      <c r="S100" s="1088"/>
      <c r="T100" s="1088"/>
      <c r="U100" s="1088"/>
      <c r="V100" s="1088"/>
      <c r="W100" s="1088"/>
      <c r="X100" s="1088"/>
      <c r="Y100" s="1088"/>
      <c r="Z100" s="1088"/>
      <c r="AA100" s="1088"/>
      <c r="AB100" s="1088"/>
      <c r="AC100" s="1088"/>
      <c r="AD100" s="1088"/>
      <c r="AE100" s="1088"/>
      <c r="AF100" s="1088"/>
      <c r="AG100" s="1088"/>
      <c r="AH100" s="1088"/>
      <c r="AI100" s="1088"/>
      <c r="AJ100" s="1088"/>
      <c r="AK100" s="1088"/>
      <c r="AL100" s="1088"/>
      <c r="AM100" s="1088"/>
      <c r="AN100" s="1088"/>
    </row>
    <row r="101" spans="2:40" ht="18.75" x14ac:dyDescent="0.25">
      <c r="D101" s="44"/>
      <c r="E101" s="44"/>
      <c r="F101" s="3"/>
      <c r="G101" s="3"/>
      <c r="K101" s="306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07"/>
      <c r="Z101" s="307"/>
      <c r="AA101" s="307"/>
      <c r="AB101" s="307"/>
      <c r="AC101" s="307"/>
      <c r="AD101" s="307"/>
      <c r="AE101" s="307"/>
      <c r="AF101" s="307"/>
      <c r="AG101" s="307"/>
      <c r="AH101" s="307"/>
      <c r="AI101" s="307"/>
      <c r="AJ101" s="307"/>
      <c r="AK101" s="307"/>
      <c r="AL101" s="307"/>
      <c r="AM101" s="307"/>
      <c r="AN101" s="307"/>
    </row>
    <row r="102" spans="2:40" x14ac:dyDescent="0.25">
      <c r="D102" s="44"/>
      <c r="E102" s="44"/>
      <c r="F102" s="237"/>
      <c r="G102" s="237"/>
      <c r="H102" s="237"/>
      <c r="I102" s="237"/>
      <c r="J102" s="308"/>
      <c r="K102" s="302"/>
      <c r="L102" s="308"/>
      <c r="M102" s="309"/>
      <c r="N102" s="309"/>
      <c r="O102" s="309"/>
      <c r="P102" s="309"/>
      <c r="Q102" s="309"/>
      <c r="R102" s="3"/>
      <c r="S102" s="3"/>
      <c r="T102" s="3"/>
      <c r="U102" s="3"/>
      <c r="V102" s="3"/>
      <c r="W102" s="3"/>
      <c r="X102" s="3"/>
      <c r="Y102" s="3"/>
      <c r="AB102" s="310"/>
      <c r="AC102" s="235"/>
      <c r="AD102" s="310"/>
    </row>
    <row r="103" spans="2:40" x14ac:dyDescent="0.25">
      <c r="D103" s="44"/>
      <c r="E103" s="44"/>
      <c r="F103" s="311" t="s">
        <v>139</v>
      </c>
      <c r="G103" s="22"/>
      <c r="H103" s="312"/>
      <c r="I103" s="313"/>
      <c r="J103" s="313"/>
      <c r="K103" s="314" t="s">
        <v>54</v>
      </c>
      <c r="L103" s="314"/>
      <c r="M103" s="314"/>
      <c r="N103" s="3"/>
      <c r="O103" s="315"/>
      <c r="P103" s="47"/>
      <c r="Q103" s="3"/>
      <c r="R103" s="1080" t="s">
        <v>140</v>
      </c>
      <c r="S103" s="1080"/>
      <c r="T103" s="1080"/>
      <c r="U103" s="1080"/>
      <c r="V103" s="1080"/>
      <c r="W103" s="1080"/>
      <c r="X103" s="1080"/>
      <c r="Y103" s="1080"/>
      <c r="Z103" s="1080"/>
      <c r="AA103" s="1080"/>
      <c r="AB103" s="312"/>
      <c r="AC103" s="312"/>
      <c r="AD103" s="313"/>
      <c r="AF103" s="36" t="s">
        <v>51</v>
      </c>
      <c r="AG103" s="36"/>
      <c r="AH103" s="316"/>
      <c r="AI103" s="36"/>
      <c r="AJ103" s="47"/>
      <c r="AK103" s="47"/>
      <c r="AL103" s="47"/>
    </row>
    <row r="104" spans="2:40" x14ac:dyDescent="0.25">
      <c r="B104" s="235"/>
      <c r="C104" s="235"/>
      <c r="D104" s="236"/>
      <c r="E104" s="236"/>
      <c r="F104" s="317"/>
      <c r="G104" s="22"/>
      <c r="H104" s="318"/>
      <c r="I104" s="319" t="s">
        <v>141</v>
      </c>
      <c r="K104" s="320"/>
      <c r="L104" s="47" t="s">
        <v>142</v>
      </c>
      <c r="N104" s="3"/>
      <c r="O104" s="3"/>
      <c r="P104" s="3"/>
      <c r="Q104" s="3"/>
      <c r="R104" s="321"/>
      <c r="S104" s="321"/>
      <c r="T104" s="3"/>
      <c r="U104" s="3"/>
      <c r="V104" s="3"/>
      <c r="W104" s="3"/>
      <c r="X104" s="3"/>
      <c r="Y104" s="3"/>
      <c r="AC104" s="319" t="s">
        <v>141</v>
      </c>
      <c r="AE104" s="320"/>
      <c r="AG104" s="47" t="s">
        <v>142</v>
      </c>
    </row>
    <row r="105" spans="2:40" x14ac:dyDescent="0.25">
      <c r="D105" s="44"/>
      <c r="E105" s="44"/>
      <c r="F105" s="317"/>
      <c r="G105" s="22"/>
      <c r="H105" s="322"/>
      <c r="I105" s="318"/>
      <c r="J105" s="318"/>
      <c r="K105" s="47"/>
      <c r="L105" s="47"/>
      <c r="N105" s="47"/>
      <c r="O105" s="315"/>
      <c r="P105" s="47"/>
      <c r="Q105" s="3"/>
      <c r="R105" s="3"/>
      <c r="S105" s="3"/>
      <c r="T105" s="3"/>
      <c r="U105" s="3"/>
      <c r="V105" s="3"/>
      <c r="W105" s="3"/>
      <c r="X105" s="3"/>
      <c r="Y105" s="317"/>
      <c r="Z105" s="22"/>
      <c r="AA105" s="22"/>
      <c r="AB105" s="309"/>
      <c r="AC105" s="309"/>
      <c r="AD105" s="318"/>
      <c r="AE105" s="47"/>
      <c r="AH105" s="315"/>
      <c r="AJ105" s="47"/>
      <c r="AK105" s="47"/>
    </row>
    <row r="106" spans="2:40" x14ac:dyDescent="0.25">
      <c r="B106" s="44"/>
      <c r="D106" s="3"/>
      <c r="E106" s="3"/>
      <c r="F106" s="323"/>
      <c r="G106" s="309"/>
      <c r="H106" s="310"/>
      <c r="I106" s="306"/>
      <c r="K106" s="320"/>
      <c r="L106" s="47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24"/>
      <c r="AC106" s="319"/>
      <c r="AE106" s="320"/>
      <c r="AG106" s="47"/>
    </row>
  </sheetData>
  <mergeCells count="234">
    <mergeCell ref="R103:AA103"/>
    <mergeCell ref="AH96:AJ96"/>
    <mergeCell ref="Q97:AL97"/>
    <mergeCell ref="D98:J98"/>
    <mergeCell ref="Q98:AL98"/>
    <mergeCell ref="D99:H99"/>
    <mergeCell ref="Q100:AN100"/>
    <mergeCell ref="B95:C95"/>
    <mergeCell ref="F95:H95"/>
    <mergeCell ref="Y95:Z95"/>
    <mergeCell ref="AA95:AF95"/>
    <mergeCell ref="H96:J96"/>
    <mergeCell ref="AE96:AG96"/>
    <mergeCell ref="B92:C94"/>
    <mergeCell ref="D92:D94"/>
    <mergeCell ref="F92:H92"/>
    <mergeCell ref="O92:R93"/>
    <mergeCell ref="S92:X93"/>
    <mergeCell ref="Y92:Z92"/>
    <mergeCell ref="AA92:AF92"/>
    <mergeCell ref="F93:H93"/>
    <mergeCell ref="Y93:Z93"/>
    <mergeCell ref="AA93:AF93"/>
    <mergeCell ref="F94:H94"/>
    <mergeCell ref="O94:R95"/>
    <mergeCell ref="S94:X95"/>
    <mergeCell ref="Y94:Z94"/>
    <mergeCell ref="AA94:AF94"/>
    <mergeCell ref="AA87:AF87"/>
    <mergeCell ref="F88:H88"/>
    <mergeCell ref="Y88:Z88"/>
    <mergeCell ref="AA88:AF88"/>
    <mergeCell ref="F89:H89"/>
    <mergeCell ref="Y89:Z89"/>
    <mergeCell ref="AA89:AF89"/>
    <mergeCell ref="B87:C89"/>
    <mergeCell ref="D87:D89"/>
    <mergeCell ref="F87:H87"/>
    <mergeCell ref="O87:R91"/>
    <mergeCell ref="S87:X91"/>
    <mergeCell ref="Y87:Z87"/>
    <mergeCell ref="B90:C91"/>
    <mergeCell ref="D90:D91"/>
    <mergeCell ref="F90:H90"/>
    <mergeCell ref="Y90:Z90"/>
    <mergeCell ref="AA90:AF90"/>
    <mergeCell ref="F91:H91"/>
    <mergeCell ref="Y91:Z91"/>
    <mergeCell ref="AA91:AF91"/>
    <mergeCell ref="S84:X86"/>
    <mergeCell ref="Y84:Z86"/>
    <mergeCell ref="AA84:AF86"/>
    <mergeCell ref="AG84:AH85"/>
    <mergeCell ref="AI84:AJ85"/>
    <mergeCell ref="AL84:AL85"/>
    <mergeCell ref="B84:C86"/>
    <mergeCell ref="D84:D86"/>
    <mergeCell ref="F84:H86"/>
    <mergeCell ref="I84:J85"/>
    <mergeCell ref="K84:L85"/>
    <mergeCell ref="O84:R86"/>
    <mergeCell ref="C79:D79"/>
    <mergeCell ref="G79:H79"/>
    <mergeCell ref="I79:J79"/>
    <mergeCell ref="M79:AC79"/>
    <mergeCell ref="AD79:AI79"/>
    <mergeCell ref="C82:AN82"/>
    <mergeCell ref="C77:D77"/>
    <mergeCell ref="G77:H77"/>
    <mergeCell ref="I77:J77"/>
    <mergeCell ref="M77:AC77"/>
    <mergeCell ref="AD77:AI77"/>
    <mergeCell ref="C78:D78"/>
    <mergeCell ref="G78:H78"/>
    <mergeCell ref="I78:J78"/>
    <mergeCell ref="M78:AC78"/>
    <mergeCell ref="AD78:AI78"/>
    <mergeCell ref="B76:J76"/>
    <mergeCell ref="L76:AI76"/>
    <mergeCell ref="AR76:BB76"/>
    <mergeCell ref="C73:D73"/>
    <mergeCell ref="O73:Y73"/>
    <mergeCell ref="Z73:AG73"/>
    <mergeCell ref="C74:D74"/>
    <mergeCell ref="O74:Y74"/>
    <mergeCell ref="Z74:AG74"/>
    <mergeCell ref="O70:Y70"/>
    <mergeCell ref="Z70:AG70"/>
    <mergeCell ref="D71:F71"/>
    <mergeCell ref="O71:Y71"/>
    <mergeCell ref="Z71:AG71"/>
    <mergeCell ref="C72:D72"/>
    <mergeCell ref="O72:Y72"/>
    <mergeCell ref="Z72:AG72"/>
    <mergeCell ref="B67:N67"/>
    <mergeCell ref="B68:B75"/>
    <mergeCell ref="D68:F68"/>
    <mergeCell ref="L68:N75"/>
    <mergeCell ref="O68:Y68"/>
    <mergeCell ref="Z68:AG68"/>
    <mergeCell ref="D69:F69"/>
    <mergeCell ref="O69:Y69"/>
    <mergeCell ref="Z69:AG69"/>
    <mergeCell ref="D70:F70"/>
    <mergeCell ref="C75:F75"/>
    <mergeCell ref="O75:Y75"/>
    <mergeCell ref="Z75:AG75"/>
    <mergeCell ref="C63:F63"/>
    <mergeCell ref="G63:L63"/>
    <mergeCell ref="C64:F64"/>
    <mergeCell ref="G64:L64"/>
    <mergeCell ref="B65:N65"/>
    <mergeCell ref="B66:N66"/>
    <mergeCell ref="C60:F60"/>
    <mergeCell ref="G60:L60"/>
    <mergeCell ref="B61:F61"/>
    <mergeCell ref="G61:N61"/>
    <mergeCell ref="C62:F62"/>
    <mergeCell ref="G62:L62"/>
    <mergeCell ref="B57:F57"/>
    <mergeCell ref="G57:N57"/>
    <mergeCell ref="C58:F58"/>
    <mergeCell ref="G58:L58"/>
    <mergeCell ref="C59:F59"/>
    <mergeCell ref="G59:L59"/>
    <mergeCell ref="C54:F54"/>
    <mergeCell ref="G54:L54"/>
    <mergeCell ref="C55:F55"/>
    <mergeCell ref="G55:L55"/>
    <mergeCell ref="C56:F56"/>
    <mergeCell ref="G56:L56"/>
    <mergeCell ref="C51:F51"/>
    <mergeCell ref="G51:L51"/>
    <mergeCell ref="C52:F52"/>
    <mergeCell ref="G52:L52"/>
    <mergeCell ref="B53:F53"/>
    <mergeCell ref="G53:N53"/>
    <mergeCell ref="C48:F48"/>
    <mergeCell ref="G48:L48"/>
    <mergeCell ref="B49:F49"/>
    <mergeCell ref="G49:N49"/>
    <mergeCell ref="C50:F50"/>
    <mergeCell ref="G50:L50"/>
    <mergeCell ref="B41:AO41"/>
    <mergeCell ref="B42:AO42"/>
    <mergeCell ref="B45:F45"/>
    <mergeCell ref="C46:F46"/>
    <mergeCell ref="G46:L46"/>
    <mergeCell ref="C47:F47"/>
    <mergeCell ref="G47:L47"/>
    <mergeCell ref="C37:F37"/>
    <mergeCell ref="G37:N37"/>
    <mergeCell ref="C38:F38"/>
    <mergeCell ref="G38:N38"/>
    <mergeCell ref="B39:N39"/>
    <mergeCell ref="B40:N40"/>
    <mergeCell ref="B43:F44"/>
    <mergeCell ref="G43:L44"/>
    <mergeCell ref="M43:N43"/>
    <mergeCell ref="C33:F33"/>
    <mergeCell ref="G33:N33"/>
    <mergeCell ref="C34:F34"/>
    <mergeCell ref="G34:N34"/>
    <mergeCell ref="B35:N35"/>
    <mergeCell ref="B36:AO36"/>
    <mergeCell ref="C30:F30"/>
    <mergeCell ref="G30:N30"/>
    <mergeCell ref="C31:F31"/>
    <mergeCell ref="G31:N31"/>
    <mergeCell ref="C32:F32"/>
    <mergeCell ref="G32:N32"/>
    <mergeCell ref="C26:F26"/>
    <mergeCell ref="G26:N26"/>
    <mergeCell ref="C27:F27"/>
    <mergeCell ref="G27:N27"/>
    <mergeCell ref="C28:N28"/>
    <mergeCell ref="C29:AO29"/>
    <mergeCell ref="C23:F23"/>
    <mergeCell ref="G23:N23"/>
    <mergeCell ref="C24:F24"/>
    <mergeCell ref="G24:N24"/>
    <mergeCell ref="C25:F25"/>
    <mergeCell ref="G25:N25"/>
    <mergeCell ref="B22:AO22"/>
    <mergeCell ref="AH16:AK16"/>
    <mergeCell ref="AL16:AO16"/>
    <mergeCell ref="R17:S18"/>
    <mergeCell ref="T17:U18"/>
    <mergeCell ref="V17:W18"/>
    <mergeCell ref="X17:X19"/>
    <mergeCell ref="AH17:AK17"/>
    <mergeCell ref="AL17:AO17"/>
    <mergeCell ref="AH18:AH19"/>
    <mergeCell ref="AI18:AK18"/>
    <mergeCell ref="AB16:AB19"/>
    <mergeCell ref="AC16:AC19"/>
    <mergeCell ref="AD16:AD19"/>
    <mergeCell ref="AE16:AE19"/>
    <mergeCell ref="AF16:AF19"/>
    <mergeCell ref="AG16:AG19"/>
    <mergeCell ref="Q16:Q19"/>
    <mergeCell ref="R16:X16"/>
    <mergeCell ref="Z16:Z19"/>
    <mergeCell ref="AA16:AA19"/>
    <mergeCell ref="AL18:AL19"/>
    <mergeCell ref="AM18:AO18"/>
    <mergeCell ref="C20:F20"/>
    <mergeCell ref="G20:N20"/>
    <mergeCell ref="B21:AO21"/>
    <mergeCell ref="C11:F11"/>
    <mergeCell ref="G11:J11"/>
    <mergeCell ref="B13:B19"/>
    <mergeCell ref="C13:F19"/>
    <mergeCell ref="G13:N19"/>
    <mergeCell ref="O13:P15"/>
    <mergeCell ref="O16:O19"/>
    <mergeCell ref="P16:P19"/>
    <mergeCell ref="Q13:X15"/>
    <mergeCell ref="Y13:Y19"/>
    <mergeCell ref="Z13:AG15"/>
    <mergeCell ref="AH13:AO13"/>
    <mergeCell ref="AH14:AO14"/>
    <mergeCell ref="AH15:AO15"/>
    <mergeCell ref="B2:AK2"/>
    <mergeCell ref="C6:D6"/>
    <mergeCell ref="C7:D7"/>
    <mergeCell ref="G7:L7"/>
    <mergeCell ref="AK7:AN7"/>
    <mergeCell ref="B8:E8"/>
    <mergeCell ref="G8:M9"/>
    <mergeCell ref="AL8:AN8"/>
    <mergeCell ref="AJ9:AO10"/>
    <mergeCell ref="G10:L10"/>
    <mergeCell ref="O8:AD8"/>
  </mergeCells>
  <pageMargins left="0" right="0.15748031496062992" top="0.39370078740157483" bottom="0" header="0" footer="0"/>
  <pageSetup paperSize="9" scale="37" fitToHeight="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A86"/>
  <sheetViews>
    <sheetView showZeros="0" tabSelected="1" view="pageBreakPreview" topLeftCell="A61" zoomScale="50" zoomScaleNormal="50" zoomScaleSheetLayoutView="50" zoomScalePageLayoutView="39" workbookViewId="0">
      <selection activeCell="X74" sqref="X74"/>
    </sheetView>
  </sheetViews>
  <sheetFormatPr defaultColWidth="10.140625" defaultRowHeight="18" x14ac:dyDescent="0.25"/>
  <cols>
    <col min="1" max="1" width="29.5703125" style="3" customWidth="1"/>
    <col min="2" max="2" width="8.140625" style="3" customWidth="1"/>
    <col min="3" max="3" width="20.7109375" style="3" customWidth="1"/>
    <col min="4" max="5" width="20.7109375" style="4" customWidth="1"/>
    <col min="6" max="6" width="13.42578125" style="5" customWidth="1"/>
    <col min="7" max="7" width="6.7109375" style="5" customWidth="1"/>
    <col min="8" max="11" width="6.7109375" style="3" customWidth="1"/>
    <col min="12" max="12" width="5.140625" style="3" customWidth="1"/>
    <col min="13" max="13" width="6.7109375" style="3" customWidth="1"/>
    <col min="14" max="14" width="6.5703125" style="7" customWidth="1"/>
    <col min="15" max="15" width="13.42578125" style="7" customWidth="1"/>
    <col min="16" max="16" width="11.140625" style="7" customWidth="1"/>
    <col min="17" max="17" width="8.140625" style="7" customWidth="1"/>
    <col min="18" max="18" width="8" style="7" customWidth="1"/>
    <col min="19" max="19" width="6.140625" style="7" customWidth="1"/>
    <col min="20" max="20" width="7.140625" style="7" customWidth="1"/>
    <col min="21" max="23" width="6.140625" style="7" customWidth="1"/>
    <col min="24" max="24" width="8.140625" style="7" customWidth="1"/>
    <col min="25" max="25" width="9.28515625" style="7" customWidth="1"/>
    <col min="26" max="34" width="6.140625" style="3" customWidth="1"/>
    <col min="35" max="35" width="8.5703125" style="3" customWidth="1"/>
    <col min="36" max="41" width="6.140625" style="3" customWidth="1"/>
    <col min="42" max="16384" width="10.140625" style="3"/>
  </cols>
  <sheetData>
    <row r="1" spans="2:41" ht="6.75" customHeight="1" x14ac:dyDescent="0.25"/>
    <row r="2" spans="2:41" ht="23.25" x14ac:dyDescent="0.35">
      <c r="B2" s="705" t="s">
        <v>64</v>
      </c>
      <c r="C2" s="705"/>
      <c r="D2" s="705"/>
      <c r="E2" s="705"/>
      <c r="F2" s="705"/>
      <c r="G2" s="705"/>
      <c r="H2" s="705"/>
      <c r="I2" s="705"/>
      <c r="J2" s="705"/>
      <c r="K2" s="705"/>
      <c r="L2" s="705"/>
      <c r="M2" s="705"/>
      <c r="N2" s="705"/>
      <c r="O2" s="705"/>
      <c r="P2" s="705"/>
      <c r="Q2" s="705"/>
      <c r="R2" s="705"/>
      <c r="S2" s="705"/>
      <c r="T2" s="705"/>
      <c r="U2" s="705"/>
      <c r="V2" s="705"/>
      <c r="W2" s="705"/>
      <c r="X2" s="705"/>
      <c r="Y2" s="705"/>
      <c r="Z2" s="705"/>
      <c r="AA2" s="705"/>
      <c r="AB2" s="705"/>
      <c r="AC2" s="705"/>
      <c r="AD2" s="705"/>
      <c r="AE2" s="705"/>
      <c r="AF2" s="705"/>
      <c r="AG2" s="705"/>
      <c r="AH2" s="705"/>
      <c r="AI2" s="705"/>
      <c r="AJ2" s="705"/>
      <c r="AK2" s="705"/>
    </row>
    <row r="4" spans="2:41" ht="23.25" customHeight="1" x14ac:dyDescent="0.35">
      <c r="C4" s="8"/>
      <c r="D4" s="9"/>
      <c r="E4" s="9"/>
      <c r="F4" s="9"/>
      <c r="G4" s="9"/>
      <c r="I4" s="9"/>
      <c r="J4" s="9"/>
      <c r="K4" s="10" t="s">
        <v>0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44" t="s">
        <v>65</v>
      </c>
      <c r="AM4" s="44"/>
      <c r="AN4" s="44"/>
    </row>
    <row r="5" spans="2:41" x14ac:dyDescent="0.25">
      <c r="B5" s="13"/>
      <c r="C5" s="13"/>
      <c r="D5" s="14"/>
      <c r="E5" s="14"/>
      <c r="F5" s="14"/>
      <c r="H5" s="15"/>
      <c r="I5" s="15"/>
      <c r="J5" s="15"/>
      <c r="K5" s="15"/>
      <c r="L5" s="15"/>
      <c r="M5" s="15" t="s">
        <v>66</v>
      </c>
      <c r="N5" s="15"/>
      <c r="O5" s="15"/>
      <c r="P5" s="15"/>
      <c r="Q5" s="15"/>
      <c r="R5" s="15"/>
      <c r="S5" s="15"/>
      <c r="T5" s="15"/>
      <c r="U5" s="15"/>
      <c r="V5" s="15"/>
      <c r="W5" s="17"/>
      <c r="X5" s="14"/>
      <c r="Y5" s="14"/>
      <c r="Z5" s="14"/>
      <c r="AA5" s="14"/>
      <c r="AB5" s="14"/>
      <c r="AC5" s="14"/>
      <c r="AD5" s="14"/>
      <c r="AE5" s="14"/>
      <c r="AF5" s="327" t="s">
        <v>67</v>
      </c>
      <c r="AG5" s="14"/>
      <c r="AH5" s="14"/>
      <c r="AI5" s="14"/>
      <c r="AJ5" s="14"/>
      <c r="AK5" s="14" t="s">
        <v>68</v>
      </c>
      <c r="AL5" s="44"/>
      <c r="AM5" s="44"/>
      <c r="AN5" s="44"/>
    </row>
    <row r="6" spans="2:41" x14ac:dyDescent="0.25">
      <c r="C6" s="706"/>
      <c r="D6" s="706"/>
      <c r="E6" s="19"/>
      <c r="F6" s="20"/>
      <c r="G6" s="21"/>
      <c r="I6" s="15"/>
      <c r="J6" s="15"/>
      <c r="K6" s="15"/>
      <c r="L6" s="15"/>
      <c r="M6" s="15" t="s">
        <v>143</v>
      </c>
      <c r="N6" s="15"/>
      <c r="O6" s="15"/>
      <c r="P6" s="15"/>
      <c r="Q6" s="15"/>
      <c r="R6" s="22"/>
      <c r="S6" s="22"/>
      <c r="T6" s="22"/>
      <c r="U6" s="22"/>
      <c r="V6" s="22"/>
      <c r="W6" s="22"/>
      <c r="X6" s="22"/>
      <c r="Y6" s="22"/>
      <c r="Z6" s="22"/>
      <c r="AB6" s="23"/>
      <c r="AC6" s="22"/>
      <c r="AD6" s="22"/>
      <c r="AE6" s="22"/>
      <c r="AG6" s="24"/>
      <c r="AH6" s="24"/>
      <c r="AI6" s="24"/>
      <c r="AJ6" s="24"/>
      <c r="AK6" s="327"/>
      <c r="AL6" s="15" t="s">
        <v>70</v>
      </c>
      <c r="AM6" s="15"/>
      <c r="AN6" s="15"/>
      <c r="AO6" s="27"/>
    </row>
    <row r="7" spans="2:41" ht="48" customHeight="1" x14ac:dyDescent="0.25">
      <c r="C7" s="706" t="s">
        <v>160</v>
      </c>
      <c r="D7" s="706"/>
      <c r="E7" s="19"/>
      <c r="F7" s="20"/>
      <c r="G7" s="1154" t="s">
        <v>72</v>
      </c>
      <c r="H7" s="1145"/>
      <c r="I7" s="1145"/>
      <c r="J7" s="1145"/>
      <c r="K7" s="1145"/>
      <c r="L7" s="1145"/>
      <c r="M7" s="27" t="s">
        <v>1</v>
      </c>
      <c r="N7" s="1417" t="s">
        <v>73</v>
      </c>
      <c r="O7" s="1417"/>
      <c r="P7" s="1417"/>
      <c r="Q7" s="1417"/>
      <c r="R7" s="1417"/>
      <c r="S7" s="1417"/>
      <c r="T7" s="1417"/>
      <c r="U7" s="1417"/>
      <c r="V7" s="1417"/>
      <c r="W7" s="1417"/>
      <c r="X7" s="1417"/>
      <c r="Y7" s="700"/>
      <c r="Z7" s="700"/>
      <c r="AA7" s="46"/>
      <c r="AB7" s="23"/>
      <c r="AC7" s="47"/>
      <c r="AD7" s="38"/>
      <c r="AE7" s="38"/>
      <c r="AF7" s="327" t="s">
        <v>2</v>
      </c>
      <c r="AG7" s="24"/>
      <c r="AH7" s="24"/>
      <c r="AI7" s="24"/>
      <c r="AJ7" s="24"/>
      <c r="AK7" s="1155" t="s">
        <v>74</v>
      </c>
      <c r="AL7" s="1155"/>
      <c r="AM7" s="1155"/>
      <c r="AN7" s="1155"/>
      <c r="AO7" s="17"/>
    </row>
    <row r="8" spans="2:41" ht="41.25" customHeight="1" x14ac:dyDescent="0.25">
      <c r="C8" s="1156" t="s">
        <v>144</v>
      </c>
      <c r="D8" s="1157"/>
      <c r="E8" s="1157"/>
      <c r="F8" s="1157"/>
      <c r="G8" s="701" t="s">
        <v>169</v>
      </c>
      <c r="H8" s="659"/>
      <c r="I8" s="659"/>
      <c r="J8" s="659"/>
      <c r="K8" s="659"/>
      <c r="L8" s="659"/>
      <c r="M8" s="659"/>
      <c r="N8" s="659"/>
      <c r="O8" s="659"/>
      <c r="P8" s="659"/>
      <c r="Q8" s="659"/>
      <c r="R8" s="659"/>
      <c r="S8" s="659"/>
      <c r="T8" s="659"/>
      <c r="U8" s="659"/>
      <c r="V8" s="659"/>
      <c r="W8" s="702"/>
      <c r="X8" s="702"/>
      <c r="Y8" s="702"/>
      <c r="Z8" s="702"/>
      <c r="AA8" s="702"/>
      <c r="AB8" s="702"/>
      <c r="AC8" s="702"/>
      <c r="AD8" s="702"/>
      <c r="AE8" s="38"/>
      <c r="AF8" s="327" t="s">
        <v>3</v>
      </c>
      <c r="AG8" s="24"/>
      <c r="AH8" s="24"/>
      <c r="AI8" s="24"/>
      <c r="AJ8" s="24"/>
      <c r="AK8" s="24"/>
      <c r="AL8" s="1155" t="s">
        <v>159</v>
      </c>
      <c r="AM8" s="1155"/>
      <c r="AN8" s="1155"/>
      <c r="AO8" s="17"/>
    </row>
    <row r="9" spans="2:41" ht="39" customHeight="1" x14ac:dyDescent="0.25">
      <c r="G9" s="1279" t="s">
        <v>170</v>
      </c>
      <c r="H9" s="1279"/>
      <c r="I9" s="1279"/>
      <c r="J9" s="1279"/>
      <c r="K9" s="1279"/>
      <c r="L9" s="1279"/>
      <c r="M9" s="1279"/>
      <c r="N9" s="1279"/>
      <c r="O9" s="1279"/>
      <c r="P9" s="1279"/>
      <c r="Q9" s="1279"/>
      <c r="R9" s="1279"/>
      <c r="S9" s="1279"/>
      <c r="T9" s="1279"/>
      <c r="U9" s="1279"/>
      <c r="V9" s="1279"/>
      <c r="W9" s="1279"/>
      <c r="X9" s="1279"/>
      <c r="Y9" s="1279"/>
      <c r="Z9" s="1279"/>
      <c r="AA9" s="1279"/>
      <c r="AB9" s="1279"/>
      <c r="AC9" s="1279"/>
      <c r="AD9" s="1279"/>
      <c r="AE9" s="42"/>
      <c r="AF9" s="42"/>
      <c r="AG9" s="24"/>
      <c r="AH9" s="24"/>
      <c r="AI9" s="24"/>
      <c r="AJ9" s="24"/>
      <c r="AK9" s="1276" t="s">
        <v>161</v>
      </c>
      <c r="AL9" s="1276"/>
      <c r="AM9" s="1276"/>
      <c r="AN9" s="1276"/>
      <c r="AO9" s="1276"/>
    </row>
    <row r="10" spans="2:41" ht="21" customHeight="1" x14ac:dyDescent="0.35">
      <c r="B10" s="44" t="s">
        <v>79</v>
      </c>
      <c r="C10" s="44"/>
      <c r="D10" s="44"/>
      <c r="E10" s="44"/>
      <c r="F10" s="44"/>
      <c r="G10" s="964" t="s">
        <v>32</v>
      </c>
      <c r="H10" s="1145"/>
      <c r="I10" s="1145"/>
      <c r="J10" s="1145"/>
      <c r="K10" s="1145"/>
      <c r="L10" s="1145"/>
      <c r="M10" s="27" t="s">
        <v>1</v>
      </c>
      <c r="N10" s="1278" t="s">
        <v>80</v>
      </c>
      <c r="O10" s="1278"/>
      <c r="P10" s="1278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46"/>
      <c r="AB10" s="23"/>
      <c r="AC10" s="47"/>
      <c r="AD10" s="38"/>
      <c r="AE10" s="38"/>
      <c r="AF10" s="327" t="s">
        <v>4</v>
      </c>
      <c r="AG10" s="24"/>
      <c r="AH10" s="24"/>
      <c r="AI10" s="24"/>
      <c r="AJ10" s="24"/>
      <c r="AK10" s="1277"/>
      <c r="AL10" s="1277"/>
      <c r="AM10" s="1277"/>
      <c r="AN10" s="1277"/>
      <c r="AO10" s="1277"/>
    </row>
    <row r="11" spans="2:41" ht="24.75" customHeight="1" x14ac:dyDescent="0.35">
      <c r="C11" s="723" t="s">
        <v>81</v>
      </c>
      <c r="D11" s="723"/>
      <c r="E11" s="723"/>
      <c r="F11" s="723"/>
      <c r="G11" s="964" t="s">
        <v>5</v>
      </c>
      <c r="H11" s="1145"/>
      <c r="I11" s="1145"/>
      <c r="J11" s="1145"/>
      <c r="K11" s="330"/>
      <c r="L11" s="330"/>
      <c r="M11" s="27" t="s">
        <v>1</v>
      </c>
      <c r="N11" s="703" t="s">
        <v>48</v>
      </c>
      <c r="O11" s="704"/>
      <c r="P11" s="704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2"/>
      <c r="AB11" s="53"/>
      <c r="AC11" s="54"/>
      <c r="AD11" s="52"/>
      <c r="AE11" s="46"/>
      <c r="AF11" s="46"/>
      <c r="AG11" s="46"/>
      <c r="AH11" s="46"/>
      <c r="AI11" s="46"/>
      <c r="AJ11" s="46"/>
      <c r="AK11" s="46"/>
    </row>
    <row r="12" spans="2:41" ht="30" customHeight="1" thickBot="1" x14ac:dyDescent="0.3">
      <c r="F12" s="4"/>
      <c r="G12" s="4"/>
      <c r="K12" s="55"/>
      <c r="L12" s="7"/>
      <c r="M12" s="7"/>
      <c r="W12" s="3"/>
      <c r="X12" s="3"/>
      <c r="Y12" s="3"/>
    </row>
    <row r="13" spans="2:41" s="56" customFormat="1" ht="64.5" customHeight="1" thickBot="1" x14ac:dyDescent="0.25">
      <c r="B13" s="726" t="s">
        <v>82</v>
      </c>
      <c r="C13" s="1207" t="s">
        <v>83</v>
      </c>
      <c r="D13" s="1207"/>
      <c r="E13" s="1207"/>
      <c r="F13" s="1208"/>
      <c r="G13" s="1210" t="s">
        <v>84</v>
      </c>
      <c r="H13" s="1211"/>
      <c r="I13" s="1211"/>
      <c r="J13" s="1211"/>
      <c r="K13" s="1211"/>
      <c r="L13" s="1211"/>
      <c r="M13" s="1211"/>
      <c r="N13" s="1211"/>
      <c r="O13" s="741" t="s">
        <v>85</v>
      </c>
      <c r="P13" s="742"/>
      <c r="Q13" s="753" t="s">
        <v>6</v>
      </c>
      <c r="R13" s="753"/>
      <c r="S13" s="753"/>
      <c r="T13" s="753"/>
      <c r="U13" s="753"/>
      <c r="V13" s="753"/>
      <c r="W13" s="753"/>
      <c r="X13" s="753"/>
      <c r="Y13" s="1159" t="s">
        <v>7</v>
      </c>
      <c r="Z13" s="759" t="s">
        <v>8</v>
      </c>
      <c r="AA13" s="760"/>
      <c r="AB13" s="760"/>
      <c r="AC13" s="760"/>
      <c r="AD13" s="760"/>
      <c r="AE13" s="760"/>
      <c r="AF13" s="760"/>
      <c r="AG13" s="1185"/>
      <c r="AH13" s="1188" t="s">
        <v>148</v>
      </c>
      <c r="AI13" s="1189"/>
      <c r="AJ13" s="1189"/>
      <c r="AK13" s="1189"/>
      <c r="AL13" s="1189"/>
      <c r="AM13" s="1189"/>
      <c r="AN13" s="1189"/>
      <c r="AO13" s="1190"/>
    </row>
    <row r="14" spans="2:41" s="56" customFormat="1" ht="27.75" customHeight="1" thickBot="1" x14ac:dyDescent="0.25">
      <c r="B14" s="727"/>
      <c r="C14" s="952"/>
      <c r="D14" s="952"/>
      <c r="E14" s="952"/>
      <c r="F14" s="1209"/>
      <c r="G14" s="1212"/>
      <c r="H14" s="1155"/>
      <c r="I14" s="1155"/>
      <c r="J14" s="1155"/>
      <c r="K14" s="1155"/>
      <c r="L14" s="1155"/>
      <c r="M14" s="1155"/>
      <c r="N14" s="1155"/>
      <c r="O14" s="743"/>
      <c r="P14" s="744"/>
      <c r="Q14" s="754"/>
      <c r="R14" s="754"/>
      <c r="S14" s="754"/>
      <c r="T14" s="754"/>
      <c r="U14" s="754"/>
      <c r="V14" s="754"/>
      <c r="W14" s="754"/>
      <c r="X14" s="754"/>
      <c r="Y14" s="1160"/>
      <c r="Z14" s="761"/>
      <c r="AA14" s="762"/>
      <c r="AB14" s="762"/>
      <c r="AC14" s="762"/>
      <c r="AD14" s="762"/>
      <c r="AE14" s="762"/>
      <c r="AF14" s="762"/>
      <c r="AG14" s="1186"/>
      <c r="AH14" s="1191" t="s">
        <v>149</v>
      </c>
      <c r="AI14" s="1192"/>
      <c r="AJ14" s="1192"/>
      <c r="AK14" s="1192"/>
      <c r="AL14" s="1192"/>
      <c r="AM14" s="1192"/>
      <c r="AN14" s="1192"/>
      <c r="AO14" s="1193"/>
    </row>
    <row r="15" spans="2:41" s="56" customFormat="1" ht="30.75" customHeight="1" thickBot="1" x14ac:dyDescent="0.4">
      <c r="B15" s="727"/>
      <c r="C15" s="952"/>
      <c r="D15" s="952"/>
      <c r="E15" s="952"/>
      <c r="F15" s="1209"/>
      <c r="G15" s="1212"/>
      <c r="H15" s="1155"/>
      <c r="I15" s="1155"/>
      <c r="J15" s="1155"/>
      <c r="K15" s="1155"/>
      <c r="L15" s="1155"/>
      <c r="M15" s="1155"/>
      <c r="N15" s="1155"/>
      <c r="O15" s="745"/>
      <c r="P15" s="746"/>
      <c r="Q15" s="755"/>
      <c r="R15" s="755"/>
      <c r="S15" s="755"/>
      <c r="T15" s="755"/>
      <c r="U15" s="755"/>
      <c r="V15" s="755"/>
      <c r="W15" s="755"/>
      <c r="X15" s="755"/>
      <c r="Y15" s="1160"/>
      <c r="Z15" s="763"/>
      <c r="AA15" s="764"/>
      <c r="AB15" s="764"/>
      <c r="AC15" s="764"/>
      <c r="AD15" s="764"/>
      <c r="AE15" s="764"/>
      <c r="AF15" s="764"/>
      <c r="AG15" s="1187"/>
      <c r="AH15" s="1273" t="s">
        <v>173</v>
      </c>
      <c r="AI15" s="1274"/>
      <c r="AJ15" s="1274"/>
      <c r="AK15" s="1274"/>
      <c r="AL15" s="1274"/>
      <c r="AM15" s="1274"/>
      <c r="AN15" s="1274"/>
      <c r="AO15" s="1275"/>
    </row>
    <row r="16" spans="2:41" s="56" customFormat="1" ht="30" customHeight="1" x14ac:dyDescent="0.2">
      <c r="B16" s="727"/>
      <c r="C16" s="952"/>
      <c r="D16" s="952"/>
      <c r="E16" s="952"/>
      <c r="F16" s="1209"/>
      <c r="G16" s="1212"/>
      <c r="H16" s="1155"/>
      <c r="I16" s="1155"/>
      <c r="J16" s="1155"/>
      <c r="K16" s="1155"/>
      <c r="L16" s="1155"/>
      <c r="M16" s="1155"/>
      <c r="N16" s="1155"/>
      <c r="O16" s="747" t="s">
        <v>9</v>
      </c>
      <c r="P16" s="750" t="s">
        <v>10</v>
      </c>
      <c r="Q16" s="808" t="s">
        <v>11</v>
      </c>
      <c r="R16" s="811" t="s">
        <v>12</v>
      </c>
      <c r="S16" s="812"/>
      <c r="T16" s="812"/>
      <c r="U16" s="812"/>
      <c r="V16" s="812"/>
      <c r="W16" s="812"/>
      <c r="X16" s="813"/>
      <c r="Y16" s="1160"/>
      <c r="Z16" s="814" t="s">
        <v>13</v>
      </c>
      <c r="AA16" s="799" t="s">
        <v>14</v>
      </c>
      <c r="AB16" s="799" t="s">
        <v>88</v>
      </c>
      <c r="AC16" s="802" t="s">
        <v>15</v>
      </c>
      <c r="AD16" s="802" t="s">
        <v>16</v>
      </c>
      <c r="AE16" s="799" t="s">
        <v>89</v>
      </c>
      <c r="AF16" s="799" t="s">
        <v>17</v>
      </c>
      <c r="AG16" s="1213" t="s">
        <v>18</v>
      </c>
      <c r="AH16" s="1161" t="s">
        <v>46</v>
      </c>
      <c r="AI16" s="1162"/>
      <c r="AJ16" s="1162"/>
      <c r="AK16" s="1162"/>
      <c r="AL16" s="1161" t="s">
        <v>47</v>
      </c>
      <c r="AM16" s="1163"/>
      <c r="AN16" s="1163"/>
      <c r="AO16" s="1164"/>
    </row>
    <row r="17" spans="2:50" s="6" customFormat="1" ht="30" customHeight="1" thickBot="1" x14ac:dyDescent="0.25">
      <c r="B17" s="727"/>
      <c r="C17" s="952"/>
      <c r="D17" s="952"/>
      <c r="E17" s="952"/>
      <c r="F17" s="1209"/>
      <c r="G17" s="1212"/>
      <c r="H17" s="1155"/>
      <c r="I17" s="1155"/>
      <c r="J17" s="1155"/>
      <c r="K17" s="1155"/>
      <c r="L17" s="1155"/>
      <c r="M17" s="1155"/>
      <c r="N17" s="1155"/>
      <c r="O17" s="748"/>
      <c r="P17" s="751"/>
      <c r="Q17" s="809"/>
      <c r="R17" s="783" t="s">
        <v>90</v>
      </c>
      <c r="S17" s="784"/>
      <c r="T17" s="783" t="s">
        <v>91</v>
      </c>
      <c r="U17" s="787"/>
      <c r="V17" s="784" t="s">
        <v>92</v>
      </c>
      <c r="W17" s="787"/>
      <c r="X17" s="788" t="s">
        <v>30</v>
      </c>
      <c r="Y17" s="1160"/>
      <c r="Z17" s="815"/>
      <c r="AA17" s="800"/>
      <c r="AB17" s="800"/>
      <c r="AC17" s="803"/>
      <c r="AD17" s="803"/>
      <c r="AE17" s="800"/>
      <c r="AF17" s="800"/>
      <c r="AG17" s="1214"/>
      <c r="AH17" s="1281" t="s">
        <v>93</v>
      </c>
      <c r="AI17" s="1282"/>
      <c r="AJ17" s="1282"/>
      <c r="AK17" s="1282"/>
      <c r="AL17" s="1281" t="s">
        <v>29</v>
      </c>
      <c r="AM17" s="1282"/>
      <c r="AN17" s="1282"/>
      <c r="AO17" s="1283"/>
    </row>
    <row r="18" spans="2:50" s="6" customFormat="1" ht="35.25" customHeight="1" x14ac:dyDescent="0.2">
      <c r="B18" s="727"/>
      <c r="C18" s="952"/>
      <c r="D18" s="952"/>
      <c r="E18" s="952"/>
      <c r="F18" s="1209"/>
      <c r="G18" s="1212"/>
      <c r="H18" s="1155"/>
      <c r="I18" s="1155"/>
      <c r="J18" s="1155"/>
      <c r="K18" s="1155"/>
      <c r="L18" s="1155"/>
      <c r="M18" s="1155"/>
      <c r="N18" s="1155"/>
      <c r="O18" s="748"/>
      <c r="P18" s="751"/>
      <c r="Q18" s="809"/>
      <c r="R18" s="785"/>
      <c r="S18" s="786"/>
      <c r="T18" s="785"/>
      <c r="U18" s="780"/>
      <c r="V18" s="786"/>
      <c r="W18" s="780"/>
      <c r="X18" s="789"/>
      <c r="Y18" s="1160"/>
      <c r="Z18" s="815"/>
      <c r="AA18" s="800"/>
      <c r="AB18" s="800"/>
      <c r="AC18" s="803"/>
      <c r="AD18" s="803"/>
      <c r="AE18" s="800"/>
      <c r="AF18" s="800"/>
      <c r="AG18" s="1214"/>
      <c r="AH18" s="1169" t="s">
        <v>11</v>
      </c>
      <c r="AI18" s="1285" t="s">
        <v>20</v>
      </c>
      <c r="AJ18" s="1286"/>
      <c r="AK18" s="1286"/>
      <c r="AL18" s="1169" t="s">
        <v>11</v>
      </c>
      <c r="AM18" s="1285" t="s">
        <v>20</v>
      </c>
      <c r="AN18" s="1286"/>
      <c r="AO18" s="1301"/>
    </row>
    <row r="19" spans="2:50" s="6" customFormat="1" ht="77.25" customHeight="1" thickBot="1" x14ac:dyDescent="0.25">
      <c r="B19" s="728"/>
      <c r="C19" s="1305"/>
      <c r="D19" s="1305"/>
      <c r="E19" s="1305"/>
      <c r="F19" s="1306"/>
      <c r="G19" s="1307"/>
      <c r="H19" s="1308"/>
      <c r="I19" s="1308"/>
      <c r="J19" s="1308"/>
      <c r="K19" s="1308"/>
      <c r="L19" s="1308"/>
      <c r="M19" s="1308"/>
      <c r="N19" s="1308"/>
      <c r="O19" s="749"/>
      <c r="P19" s="752"/>
      <c r="Q19" s="810"/>
      <c r="R19" s="57" t="s">
        <v>94</v>
      </c>
      <c r="S19" s="58" t="s">
        <v>95</v>
      </c>
      <c r="T19" s="57" t="s">
        <v>94</v>
      </c>
      <c r="U19" s="58" t="s">
        <v>95</v>
      </c>
      <c r="V19" s="57" t="s">
        <v>94</v>
      </c>
      <c r="W19" s="58" t="s">
        <v>95</v>
      </c>
      <c r="X19" s="790"/>
      <c r="Y19" s="1280"/>
      <c r="Z19" s="816"/>
      <c r="AA19" s="801"/>
      <c r="AB19" s="801"/>
      <c r="AC19" s="804"/>
      <c r="AD19" s="804"/>
      <c r="AE19" s="801"/>
      <c r="AF19" s="801"/>
      <c r="AG19" s="1309"/>
      <c r="AH19" s="1284"/>
      <c r="AI19" s="59" t="s">
        <v>19</v>
      </c>
      <c r="AJ19" s="59" t="s">
        <v>21</v>
      </c>
      <c r="AK19" s="422" t="s">
        <v>96</v>
      </c>
      <c r="AL19" s="1284"/>
      <c r="AM19" s="59" t="s">
        <v>19</v>
      </c>
      <c r="AN19" s="59" t="s">
        <v>21</v>
      </c>
      <c r="AO19" s="333" t="s">
        <v>96</v>
      </c>
    </row>
    <row r="20" spans="2:50" s="6" customFormat="1" ht="42.75" customHeight="1" thickTop="1" thickBot="1" x14ac:dyDescent="0.25">
      <c r="B20" s="423">
        <v>1</v>
      </c>
      <c r="C20" s="1302">
        <v>2</v>
      </c>
      <c r="D20" s="1302"/>
      <c r="E20" s="1302"/>
      <c r="F20" s="820"/>
      <c r="G20" s="1303">
        <v>3</v>
      </c>
      <c r="H20" s="719"/>
      <c r="I20" s="719"/>
      <c r="J20" s="719"/>
      <c r="K20" s="719"/>
      <c r="L20" s="719"/>
      <c r="M20" s="719"/>
      <c r="N20" s="719"/>
      <c r="O20" s="424">
        <v>4</v>
      </c>
      <c r="P20" s="424">
        <v>5</v>
      </c>
      <c r="Q20" s="424">
        <v>6</v>
      </c>
      <c r="R20" s="424">
        <v>7</v>
      </c>
      <c r="S20" s="424">
        <v>8</v>
      </c>
      <c r="T20" s="424">
        <v>9</v>
      </c>
      <c r="U20" s="424">
        <v>10</v>
      </c>
      <c r="V20" s="424">
        <v>11</v>
      </c>
      <c r="W20" s="424">
        <v>12</v>
      </c>
      <c r="X20" s="424">
        <v>13</v>
      </c>
      <c r="Y20" s="424">
        <v>14</v>
      </c>
      <c r="Z20" s="424">
        <v>15</v>
      </c>
      <c r="AA20" s="424">
        <v>16</v>
      </c>
      <c r="AB20" s="424">
        <v>17</v>
      </c>
      <c r="AC20" s="424">
        <v>18</v>
      </c>
      <c r="AD20" s="424">
        <v>19</v>
      </c>
      <c r="AE20" s="424">
        <v>20</v>
      </c>
      <c r="AF20" s="424">
        <v>21</v>
      </c>
      <c r="AG20" s="424">
        <v>22</v>
      </c>
      <c r="AH20" s="424">
        <v>23</v>
      </c>
      <c r="AI20" s="424">
        <v>24</v>
      </c>
      <c r="AJ20" s="424">
        <v>25</v>
      </c>
      <c r="AK20" s="424">
        <v>26</v>
      </c>
      <c r="AL20" s="424">
        <v>27</v>
      </c>
      <c r="AM20" s="424">
        <v>28</v>
      </c>
      <c r="AN20" s="424">
        <v>29</v>
      </c>
      <c r="AO20" s="336">
        <v>30</v>
      </c>
    </row>
    <row r="21" spans="2:50" s="65" customFormat="1" ht="36.75" customHeight="1" thickBot="1" x14ac:dyDescent="0.3">
      <c r="B21" s="1204" t="s">
        <v>60</v>
      </c>
      <c r="C21" s="1205"/>
      <c r="D21" s="1205"/>
      <c r="E21" s="1205"/>
      <c r="F21" s="1205"/>
      <c r="G21" s="1205"/>
      <c r="H21" s="1205"/>
      <c r="I21" s="1205"/>
      <c r="J21" s="1205"/>
      <c r="K21" s="1205"/>
      <c r="L21" s="1205"/>
      <c r="M21" s="1205"/>
      <c r="N21" s="1205"/>
      <c r="O21" s="1205"/>
      <c r="P21" s="1205"/>
      <c r="Q21" s="1205"/>
      <c r="R21" s="1205"/>
      <c r="S21" s="1205"/>
      <c r="T21" s="1205"/>
      <c r="U21" s="1205"/>
      <c r="V21" s="1205"/>
      <c r="W21" s="1205"/>
      <c r="X21" s="1205"/>
      <c r="Y21" s="1205"/>
      <c r="Z21" s="1205"/>
      <c r="AA21" s="1205"/>
      <c r="AB21" s="1205"/>
      <c r="AC21" s="1205"/>
      <c r="AD21" s="1205"/>
      <c r="AE21" s="1205"/>
      <c r="AF21" s="1205"/>
      <c r="AG21" s="1205"/>
      <c r="AH21" s="1205"/>
      <c r="AI21" s="1205"/>
      <c r="AJ21" s="1205"/>
      <c r="AK21" s="1205"/>
      <c r="AL21" s="1205"/>
      <c r="AM21" s="1205"/>
      <c r="AN21" s="1205"/>
      <c r="AO21" s="1206"/>
    </row>
    <row r="22" spans="2:50" ht="35.25" customHeight="1" thickBot="1" x14ac:dyDescent="0.3">
      <c r="B22" s="741" t="s">
        <v>49</v>
      </c>
      <c r="C22" s="1295"/>
      <c r="D22" s="1295"/>
      <c r="E22" s="1295"/>
      <c r="F22" s="1295"/>
      <c r="G22" s="1295"/>
      <c r="H22" s="1295"/>
      <c r="I22" s="1295"/>
      <c r="J22" s="1295"/>
      <c r="K22" s="1295"/>
      <c r="L22" s="1295"/>
      <c r="M22" s="1295"/>
      <c r="N22" s="1295"/>
      <c r="O22" s="1295"/>
      <c r="P22" s="1295"/>
      <c r="Q22" s="1295"/>
      <c r="R22" s="1295"/>
      <c r="S22" s="1295"/>
      <c r="T22" s="1295"/>
      <c r="U22" s="1295"/>
      <c r="V22" s="1295"/>
      <c r="W22" s="1295"/>
      <c r="X22" s="1295"/>
      <c r="Y22" s="1295"/>
      <c r="Z22" s="1295"/>
      <c r="AA22" s="1295"/>
      <c r="AB22" s="1295"/>
      <c r="AC22" s="1295"/>
      <c r="AD22" s="1295"/>
      <c r="AE22" s="1295"/>
      <c r="AF22" s="1295"/>
      <c r="AG22" s="1295"/>
      <c r="AH22" s="1295"/>
      <c r="AI22" s="1295"/>
      <c r="AJ22" s="1295"/>
      <c r="AK22" s="1295"/>
      <c r="AL22" s="1295"/>
      <c r="AM22" s="1295"/>
      <c r="AN22" s="1295"/>
      <c r="AO22" s="1304"/>
      <c r="AP22" s="66"/>
      <c r="AQ22" s="66"/>
      <c r="AR22" s="66"/>
      <c r="AS22" s="66"/>
      <c r="AT22" s="66"/>
      <c r="AV22" s="337"/>
      <c r="AW22" s="337"/>
      <c r="AX22" s="337"/>
    </row>
    <row r="23" spans="2:50" ht="37.5" customHeight="1" x14ac:dyDescent="0.25">
      <c r="B23" s="425">
        <v>1</v>
      </c>
      <c r="C23" s="1310" t="s">
        <v>162</v>
      </c>
      <c r="D23" s="1311"/>
      <c r="E23" s="1312"/>
      <c r="F23" s="1313"/>
      <c r="G23" s="1314" t="s">
        <v>48</v>
      </c>
      <c r="H23" s="1315"/>
      <c r="I23" s="1315"/>
      <c r="J23" s="1315"/>
      <c r="K23" s="1315"/>
      <c r="L23" s="1315"/>
      <c r="M23" s="1315"/>
      <c r="N23" s="1316"/>
      <c r="O23" s="426">
        <v>4</v>
      </c>
      <c r="P23" s="427">
        <f>O23*30</f>
        <v>120</v>
      </c>
      <c r="Q23" s="428">
        <f>R23+T23+V23</f>
        <v>54</v>
      </c>
      <c r="R23" s="429">
        <v>36</v>
      </c>
      <c r="S23" s="429"/>
      <c r="T23" s="429">
        <v>18</v>
      </c>
      <c r="U23" s="429"/>
      <c r="V23" s="429"/>
      <c r="W23" s="429"/>
      <c r="X23" s="427"/>
      <c r="Y23" s="430">
        <f>P23-Q23</f>
        <v>66</v>
      </c>
      <c r="Z23" s="431">
        <v>3</v>
      </c>
      <c r="AA23" s="429"/>
      <c r="AB23" s="429"/>
      <c r="AC23" s="429"/>
      <c r="AD23" s="429"/>
      <c r="AE23" s="429"/>
      <c r="AF23" s="429"/>
      <c r="AG23" s="432"/>
      <c r="AH23" s="431">
        <f>SUM(AI23:AK23)</f>
        <v>3</v>
      </c>
      <c r="AI23" s="699">
        <v>2</v>
      </c>
      <c r="AJ23" s="699">
        <v>1</v>
      </c>
      <c r="AK23" s="432"/>
      <c r="AL23" s="339"/>
      <c r="AM23" s="340"/>
      <c r="AN23" s="340"/>
      <c r="AO23" s="341"/>
    </row>
    <row r="24" spans="2:50" ht="38.25" customHeight="1" x14ac:dyDescent="0.25">
      <c r="B24" s="433">
        <v>2</v>
      </c>
      <c r="C24" s="1266" t="s">
        <v>163</v>
      </c>
      <c r="D24" s="1267"/>
      <c r="E24" s="1268"/>
      <c r="F24" s="1269"/>
      <c r="G24" s="1270" t="s">
        <v>48</v>
      </c>
      <c r="H24" s="1271"/>
      <c r="I24" s="1271"/>
      <c r="J24" s="1271"/>
      <c r="K24" s="1271"/>
      <c r="L24" s="1271"/>
      <c r="M24" s="1271"/>
      <c r="N24" s="1272"/>
      <c r="O24" s="96">
        <v>4</v>
      </c>
      <c r="P24" s="95">
        <f>O24*30</f>
        <v>120</v>
      </c>
      <c r="Q24" s="434">
        <f t="shared" ref="Q24:Q26" si="0">R24+T24+V24</f>
        <v>54</v>
      </c>
      <c r="R24" s="97">
        <v>36</v>
      </c>
      <c r="S24" s="97">
        <f>CEILING(R24/30*AR15,2)</f>
        <v>0</v>
      </c>
      <c r="T24" s="97">
        <v>18</v>
      </c>
      <c r="U24" s="97">
        <f t="shared" ref="U24" si="1">CEILING(T24/15*$AR$19,2)</f>
        <v>0</v>
      </c>
      <c r="V24" s="97"/>
      <c r="W24" s="97">
        <f t="shared" ref="W24" si="2">CEILING(V24/15*$AR$19,2)</f>
        <v>0</v>
      </c>
      <c r="X24" s="95"/>
      <c r="Y24" s="435">
        <f t="shared" ref="Y24:Y26" si="3">P24-Q24</f>
        <v>66</v>
      </c>
      <c r="Z24" s="103"/>
      <c r="AA24" s="101">
        <v>3</v>
      </c>
      <c r="AB24" s="101">
        <v>0</v>
      </c>
      <c r="AC24" s="101"/>
      <c r="AD24" s="101"/>
      <c r="AE24" s="101"/>
      <c r="AF24" s="101"/>
      <c r="AG24" s="102"/>
      <c r="AH24" s="103">
        <f>AI24+AJ24+AK24</f>
        <v>3</v>
      </c>
      <c r="AI24" s="101">
        <v>2</v>
      </c>
      <c r="AJ24" s="101">
        <v>1</v>
      </c>
      <c r="AK24" s="102"/>
      <c r="AL24" s="394"/>
      <c r="AM24" s="366"/>
      <c r="AN24" s="366"/>
      <c r="AO24" s="367"/>
    </row>
    <row r="25" spans="2:50" ht="40.5" customHeight="1" x14ac:dyDescent="0.25">
      <c r="B25" s="433">
        <v>3</v>
      </c>
      <c r="C25" s="1299" t="s">
        <v>210</v>
      </c>
      <c r="D25" s="1299"/>
      <c r="E25" s="1299"/>
      <c r="F25" s="1300"/>
      <c r="G25" s="1270" t="s">
        <v>214</v>
      </c>
      <c r="H25" s="1271"/>
      <c r="I25" s="1271"/>
      <c r="J25" s="1271"/>
      <c r="K25" s="1271"/>
      <c r="L25" s="1271"/>
      <c r="M25" s="1271"/>
      <c r="N25" s="1272"/>
      <c r="O25" s="96">
        <v>2</v>
      </c>
      <c r="P25" s="95">
        <f>O25*30</f>
        <v>60</v>
      </c>
      <c r="Q25" s="434">
        <f t="shared" si="0"/>
        <v>36</v>
      </c>
      <c r="R25" s="97">
        <v>18</v>
      </c>
      <c r="S25" s="97">
        <f>CEILING(R25/30*$AR$20,2)</f>
        <v>0</v>
      </c>
      <c r="T25" s="97">
        <v>18</v>
      </c>
      <c r="U25" s="97">
        <f>CEILING(T25/15*$AR$20,2)</f>
        <v>0</v>
      </c>
      <c r="V25" s="97"/>
      <c r="W25" s="97"/>
      <c r="X25" s="95"/>
      <c r="Y25" s="435">
        <f t="shared" si="3"/>
        <v>24</v>
      </c>
      <c r="Z25" s="103"/>
      <c r="AA25" s="101">
        <v>3</v>
      </c>
      <c r="AB25" s="101">
        <v>3</v>
      </c>
      <c r="AC25" s="101"/>
      <c r="AD25" s="101"/>
      <c r="AE25" s="101"/>
      <c r="AF25" s="101"/>
      <c r="AG25" s="102"/>
      <c r="AH25" s="103">
        <f>AI25+AJ25+AK25</f>
        <v>2</v>
      </c>
      <c r="AI25" s="101">
        <v>1</v>
      </c>
      <c r="AJ25" s="101">
        <v>1</v>
      </c>
      <c r="AK25" s="102"/>
      <c r="AL25" s="365">
        <f>AM25+AN25+AO25</f>
        <v>0</v>
      </c>
      <c r="AM25" s="366"/>
      <c r="AN25" s="366"/>
      <c r="AO25" s="367"/>
    </row>
    <row r="26" spans="2:50" ht="41.1" customHeight="1" x14ac:dyDescent="0.25">
      <c r="B26" s="433">
        <v>4</v>
      </c>
      <c r="C26" s="1266" t="s">
        <v>211</v>
      </c>
      <c r="D26" s="1267"/>
      <c r="E26" s="1268"/>
      <c r="F26" s="1269"/>
      <c r="G26" s="1270" t="s">
        <v>31</v>
      </c>
      <c r="H26" s="1271"/>
      <c r="I26" s="1271"/>
      <c r="J26" s="1271"/>
      <c r="K26" s="1271"/>
      <c r="L26" s="1271"/>
      <c r="M26" s="1271"/>
      <c r="N26" s="1272"/>
      <c r="O26" s="96">
        <v>1.5</v>
      </c>
      <c r="P26" s="95">
        <f>O26*30</f>
        <v>45</v>
      </c>
      <c r="Q26" s="434">
        <f t="shared" si="0"/>
        <v>36</v>
      </c>
      <c r="R26" s="97"/>
      <c r="S26" s="97">
        <f>CEILING(R26/30*$AR$20,2)</f>
        <v>0</v>
      </c>
      <c r="T26" s="97">
        <v>36</v>
      </c>
      <c r="U26" s="97">
        <f>CEILING(T26/15*$AR$20,2)</f>
        <v>0</v>
      </c>
      <c r="V26" s="97"/>
      <c r="W26" s="97"/>
      <c r="X26" s="95"/>
      <c r="Y26" s="435">
        <f t="shared" si="3"/>
        <v>9</v>
      </c>
      <c r="Z26" s="103"/>
      <c r="AA26" s="101">
        <v>3</v>
      </c>
      <c r="AB26" s="101">
        <v>3</v>
      </c>
      <c r="AC26" s="101"/>
      <c r="AD26" s="101"/>
      <c r="AE26" s="101"/>
      <c r="AF26" s="101"/>
      <c r="AG26" s="102"/>
      <c r="AH26" s="103">
        <f>AI26+AJ26+AK26</f>
        <v>2</v>
      </c>
      <c r="AI26" s="101"/>
      <c r="AJ26" s="101">
        <v>2</v>
      </c>
      <c r="AK26" s="102"/>
      <c r="AL26" s="365">
        <f>AM26+AN26+AO26</f>
        <v>0</v>
      </c>
      <c r="AM26" s="363"/>
      <c r="AN26" s="363"/>
      <c r="AO26" s="367"/>
    </row>
    <row r="27" spans="2:50" ht="21" thickBot="1" x14ac:dyDescent="0.3">
      <c r="B27" s="342"/>
      <c r="C27" s="1287"/>
      <c r="D27" s="959"/>
      <c r="E27" s="1288"/>
      <c r="F27" s="1289"/>
      <c r="G27" s="1290"/>
      <c r="H27" s="1291"/>
      <c r="I27" s="1291"/>
      <c r="J27" s="1291"/>
      <c r="K27" s="1291"/>
      <c r="L27" s="1291"/>
      <c r="M27" s="1291"/>
      <c r="N27" s="1292"/>
      <c r="O27" s="343"/>
      <c r="P27" s="344"/>
      <c r="Q27" s="368"/>
      <c r="R27" s="370"/>
      <c r="S27" s="370"/>
      <c r="T27" s="370"/>
      <c r="U27" s="370"/>
      <c r="V27" s="370"/>
      <c r="W27" s="370"/>
      <c r="X27" s="371"/>
      <c r="Y27" s="436"/>
      <c r="Z27" s="437"/>
      <c r="AA27" s="438"/>
      <c r="AB27" s="438"/>
      <c r="AC27" s="438"/>
      <c r="AD27" s="438"/>
      <c r="AE27" s="438"/>
      <c r="AF27" s="438"/>
      <c r="AG27" s="439"/>
      <c r="AH27" s="437"/>
      <c r="AI27" s="438"/>
      <c r="AJ27" s="438"/>
      <c r="AK27" s="346"/>
      <c r="AL27" s="347"/>
      <c r="AM27" s="348"/>
      <c r="AN27" s="348"/>
      <c r="AO27" s="349"/>
    </row>
    <row r="28" spans="2:50" ht="28.5" customHeight="1" thickBot="1" x14ac:dyDescent="0.3">
      <c r="B28" s="350"/>
      <c r="C28" s="1293"/>
      <c r="D28" s="1293"/>
      <c r="E28" s="1293"/>
      <c r="F28" s="1293"/>
      <c r="G28" s="1293"/>
      <c r="H28" s="1293"/>
      <c r="I28" s="1293"/>
      <c r="J28" s="1293"/>
      <c r="K28" s="1293"/>
      <c r="L28" s="1293"/>
      <c r="M28" s="1293"/>
      <c r="N28" s="1293"/>
      <c r="O28" s="119">
        <f t="shared" ref="O28:Y28" si="4">SUM(O23:O27)</f>
        <v>11.5</v>
      </c>
      <c r="P28" s="120">
        <f t="shared" si="4"/>
        <v>345</v>
      </c>
      <c r="Q28" s="182">
        <f t="shared" si="4"/>
        <v>180</v>
      </c>
      <c r="R28" s="183">
        <f t="shared" si="4"/>
        <v>90</v>
      </c>
      <c r="S28" s="183">
        <f t="shared" si="4"/>
        <v>0</v>
      </c>
      <c r="T28" s="183">
        <f t="shared" si="4"/>
        <v>90</v>
      </c>
      <c r="U28" s="183">
        <f t="shared" si="4"/>
        <v>0</v>
      </c>
      <c r="V28" s="183">
        <f t="shared" si="4"/>
        <v>0</v>
      </c>
      <c r="W28" s="183">
        <f t="shared" si="4"/>
        <v>0</v>
      </c>
      <c r="X28" s="184">
        <f t="shared" si="4"/>
        <v>0</v>
      </c>
      <c r="Y28" s="440">
        <f t="shared" si="4"/>
        <v>165</v>
      </c>
      <c r="Z28" s="124">
        <v>1</v>
      </c>
      <c r="AA28" s="125">
        <v>3</v>
      </c>
      <c r="AB28" s="125">
        <v>2</v>
      </c>
      <c r="AC28" s="125"/>
      <c r="AD28" s="125">
        <f t="shared" ref="AD28:AO28" si="5">SUM(AD23:AD27)</f>
        <v>0</v>
      </c>
      <c r="AE28" s="125">
        <f t="shared" si="5"/>
        <v>0</v>
      </c>
      <c r="AF28" s="125">
        <f t="shared" si="5"/>
        <v>0</v>
      </c>
      <c r="AG28" s="126">
        <f t="shared" si="5"/>
        <v>0</v>
      </c>
      <c r="AH28" s="127">
        <f t="shared" si="5"/>
        <v>10</v>
      </c>
      <c r="AI28" s="125">
        <f t="shared" si="5"/>
        <v>5</v>
      </c>
      <c r="AJ28" s="125">
        <f t="shared" si="5"/>
        <v>5</v>
      </c>
      <c r="AK28" s="352">
        <f t="shared" si="5"/>
        <v>0</v>
      </c>
      <c r="AL28" s="353">
        <f t="shared" si="5"/>
        <v>0</v>
      </c>
      <c r="AM28" s="351">
        <f t="shared" si="5"/>
        <v>0</v>
      </c>
      <c r="AN28" s="351">
        <f t="shared" si="5"/>
        <v>0</v>
      </c>
      <c r="AO28" s="352">
        <f t="shared" si="5"/>
        <v>0</v>
      </c>
      <c r="AP28" s="128"/>
      <c r="AQ28" s="129"/>
      <c r="AR28" s="354"/>
      <c r="AS28" s="337"/>
      <c r="AT28" s="337"/>
    </row>
    <row r="29" spans="2:50" ht="35.25" customHeight="1" thickBot="1" x14ac:dyDescent="0.3">
      <c r="B29" s="130"/>
      <c r="C29" s="1294" t="s">
        <v>50</v>
      </c>
      <c r="D29" s="1295"/>
      <c r="E29" s="1295"/>
      <c r="F29" s="1295"/>
      <c r="G29" s="1295"/>
      <c r="H29" s="1295"/>
      <c r="I29" s="1295"/>
      <c r="J29" s="1295"/>
      <c r="K29" s="1295"/>
      <c r="L29" s="1295"/>
      <c r="M29" s="1295"/>
      <c r="N29" s="1295"/>
      <c r="O29" s="1296"/>
      <c r="P29" s="1296"/>
      <c r="Q29" s="1296"/>
      <c r="R29" s="1296"/>
      <c r="S29" s="1296"/>
      <c r="T29" s="1296"/>
      <c r="U29" s="1296"/>
      <c r="V29" s="1296"/>
      <c r="W29" s="1296"/>
      <c r="X29" s="1296"/>
      <c r="Y29" s="1296"/>
      <c r="Z29" s="1297"/>
      <c r="AA29" s="1297"/>
      <c r="AB29" s="1297"/>
      <c r="AC29" s="1297"/>
      <c r="AD29" s="1297"/>
      <c r="AE29" s="1297"/>
      <c r="AF29" s="1297"/>
      <c r="AG29" s="1297"/>
      <c r="AH29" s="1296"/>
      <c r="AI29" s="1296"/>
      <c r="AJ29" s="1296"/>
      <c r="AK29" s="1296"/>
      <c r="AL29" s="1296"/>
      <c r="AM29" s="1296"/>
      <c r="AN29" s="1296"/>
      <c r="AO29" s="1298"/>
      <c r="AP29" s="66"/>
      <c r="AR29" s="355"/>
      <c r="AS29" s="337"/>
      <c r="AT29" s="337"/>
    </row>
    <row r="30" spans="2:50" ht="48.95" customHeight="1" thickBot="1" x14ac:dyDescent="0.3">
      <c r="B30" s="131">
        <v>5</v>
      </c>
      <c r="C30" s="1323" t="s">
        <v>205</v>
      </c>
      <c r="D30" s="855"/>
      <c r="E30" s="855"/>
      <c r="F30" s="856"/>
      <c r="G30" s="868" t="s">
        <v>48</v>
      </c>
      <c r="H30" s="869"/>
      <c r="I30" s="869"/>
      <c r="J30" s="869"/>
      <c r="K30" s="869"/>
      <c r="L30" s="869"/>
      <c r="M30" s="869"/>
      <c r="N30" s="870"/>
      <c r="O30" s="132">
        <v>6.5</v>
      </c>
      <c r="P30" s="133">
        <v>195</v>
      </c>
      <c r="Q30" s="70">
        <v>90</v>
      </c>
      <c r="R30" s="71">
        <v>36</v>
      </c>
      <c r="S30" s="543">
        <v>2</v>
      </c>
      <c r="T30" s="543">
        <v>54</v>
      </c>
      <c r="U30" s="543">
        <v>4</v>
      </c>
      <c r="V30" s="543"/>
      <c r="W30" s="544"/>
      <c r="X30" s="545">
        <v>84</v>
      </c>
      <c r="Y30" s="134">
        <v>105</v>
      </c>
      <c r="Z30" s="74">
        <v>3</v>
      </c>
      <c r="AA30" s="75"/>
      <c r="AB30" s="75"/>
      <c r="AC30" s="75"/>
      <c r="AD30" s="75"/>
      <c r="AE30" s="75"/>
      <c r="AF30" s="75"/>
      <c r="AG30" s="76"/>
      <c r="AH30" s="135">
        <v>5</v>
      </c>
      <c r="AI30" s="136">
        <v>2</v>
      </c>
      <c r="AJ30" s="136">
        <v>3</v>
      </c>
      <c r="AK30" s="137"/>
      <c r="AL30" s="356"/>
      <c r="AM30" s="357"/>
      <c r="AN30" s="357"/>
      <c r="AO30" s="358"/>
    </row>
    <row r="31" spans="2:50" ht="63.6" customHeight="1" thickBot="1" x14ac:dyDescent="0.3">
      <c r="B31" s="131">
        <v>6</v>
      </c>
      <c r="C31" s="1323" t="s">
        <v>204</v>
      </c>
      <c r="D31" s="855"/>
      <c r="E31" s="855"/>
      <c r="F31" s="856"/>
      <c r="G31" s="868" t="s">
        <v>48</v>
      </c>
      <c r="H31" s="869"/>
      <c r="I31" s="869"/>
      <c r="J31" s="869"/>
      <c r="K31" s="869"/>
      <c r="L31" s="869"/>
      <c r="M31" s="869"/>
      <c r="N31" s="870"/>
      <c r="O31" s="443">
        <v>1.5</v>
      </c>
      <c r="P31" s="546">
        <v>45</v>
      </c>
      <c r="Q31" s="547">
        <f t="shared" ref="Q31" si="6">R31+T31+V31</f>
        <v>0</v>
      </c>
      <c r="R31" s="548"/>
      <c r="S31" s="548"/>
      <c r="T31" s="548"/>
      <c r="U31" s="548"/>
      <c r="V31" s="548"/>
      <c r="W31" s="546"/>
      <c r="X31" s="549"/>
      <c r="Y31" s="550">
        <v>45</v>
      </c>
      <c r="Z31" s="151"/>
      <c r="AA31" s="152">
        <v>3</v>
      </c>
      <c r="AB31" s="152"/>
      <c r="AC31" s="152"/>
      <c r="AD31" s="152">
        <v>3</v>
      </c>
      <c r="AE31" s="152"/>
      <c r="AF31" s="152"/>
      <c r="AG31" s="153"/>
      <c r="AH31" s="551">
        <f t="shared" ref="AH31" si="7">SUM(AI31:AK31)</f>
        <v>0</v>
      </c>
      <c r="AI31" s="552"/>
      <c r="AJ31" s="552"/>
      <c r="AK31" s="553"/>
      <c r="AL31" s="359">
        <f t="shared" ref="AL31" si="8">SUM(AM31:AO31)</f>
        <v>0</v>
      </c>
      <c r="AM31" s="360"/>
      <c r="AN31" s="360"/>
      <c r="AO31" s="361"/>
    </row>
    <row r="32" spans="2:50" ht="28.5" customHeight="1" thickBot="1" x14ac:dyDescent="0.3">
      <c r="B32" s="1331"/>
      <c r="C32" s="1332"/>
      <c r="D32" s="1332"/>
      <c r="E32" s="1332"/>
      <c r="F32" s="1332"/>
      <c r="G32" s="1332"/>
      <c r="H32" s="1332"/>
      <c r="I32" s="1332"/>
      <c r="J32" s="1332"/>
      <c r="K32" s="1332"/>
      <c r="L32" s="1332"/>
      <c r="M32" s="1332"/>
      <c r="N32" s="1332"/>
      <c r="O32" s="119">
        <f t="shared" ref="O32:Y32" si="9">SUM(O30:O31)</f>
        <v>8</v>
      </c>
      <c r="P32" s="120">
        <f t="shared" si="9"/>
        <v>240</v>
      </c>
      <c r="Q32" s="119">
        <f t="shared" si="9"/>
        <v>90</v>
      </c>
      <c r="R32" s="121">
        <f t="shared" si="9"/>
        <v>36</v>
      </c>
      <c r="S32" s="121">
        <f t="shared" si="9"/>
        <v>2</v>
      </c>
      <c r="T32" s="121">
        <f t="shared" si="9"/>
        <v>54</v>
      </c>
      <c r="U32" s="121">
        <f t="shared" si="9"/>
        <v>4</v>
      </c>
      <c r="V32" s="121">
        <f t="shared" si="9"/>
        <v>0</v>
      </c>
      <c r="W32" s="121">
        <f t="shared" si="9"/>
        <v>0</v>
      </c>
      <c r="X32" s="122">
        <f t="shared" si="9"/>
        <v>84</v>
      </c>
      <c r="Y32" s="144">
        <f t="shared" si="9"/>
        <v>150</v>
      </c>
      <c r="Z32" s="127">
        <v>1</v>
      </c>
      <c r="AA32" s="125">
        <v>1</v>
      </c>
      <c r="AB32" s="125"/>
      <c r="AC32" s="125"/>
      <c r="AD32" s="125">
        <v>1</v>
      </c>
      <c r="AE32" s="125"/>
      <c r="AF32" s="125"/>
      <c r="AG32" s="145"/>
      <c r="AH32" s="124">
        <f t="shared" ref="AH32:AO32" si="10">SUM(AH30:AH31)</f>
        <v>5</v>
      </c>
      <c r="AI32" s="125">
        <f t="shared" si="10"/>
        <v>2</v>
      </c>
      <c r="AJ32" s="125">
        <f t="shared" si="10"/>
        <v>3</v>
      </c>
      <c r="AK32" s="126">
        <f t="shared" si="10"/>
        <v>0</v>
      </c>
      <c r="AL32" s="353">
        <f t="shared" si="10"/>
        <v>0</v>
      </c>
      <c r="AM32" s="351">
        <f t="shared" si="10"/>
        <v>0</v>
      </c>
      <c r="AN32" s="351">
        <f t="shared" si="10"/>
        <v>0</v>
      </c>
      <c r="AO32" s="352">
        <f t="shared" si="10"/>
        <v>0</v>
      </c>
    </row>
    <row r="33" spans="2:50" ht="34.5" customHeight="1" thickBot="1" x14ac:dyDescent="0.3">
      <c r="B33" s="1204" t="s">
        <v>102</v>
      </c>
      <c r="C33" s="753"/>
      <c r="D33" s="753"/>
      <c r="E33" s="753"/>
      <c r="F33" s="753"/>
      <c r="G33" s="753"/>
      <c r="H33" s="753"/>
      <c r="I33" s="753"/>
      <c r="J33" s="753"/>
      <c r="K33" s="753"/>
      <c r="L33" s="753"/>
      <c r="M33" s="753"/>
      <c r="N33" s="753"/>
      <c r="O33" s="1333"/>
      <c r="P33" s="1333"/>
      <c r="Q33" s="1333"/>
      <c r="R33" s="1333"/>
      <c r="S33" s="1333"/>
      <c r="T33" s="1333"/>
      <c r="U33" s="1333"/>
      <c r="V33" s="1333"/>
      <c r="W33" s="1333"/>
      <c r="X33" s="1333"/>
      <c r="Y33" s="1333"/>
      <c r="Z33" s="754"/>
      <c r="AA33" s="754"/>
      <c r="AB33" s="754"/>
      <c r="AC33" s="754"/>
      <c r="AD33" s="754"/>
      <c r="AE33" s="754"/>
      <c r="AF33" s="754"/>
      <c r="AG33" s="754"/>
      <c r="AH33" s="754"/>
      <c r="AI33" s="754"/>
      <c r="AJ33" s="754"/>
      <c r="AK33" s="754"/>
      <c r="AL33" s="754"/>
      <c r="AM33" s="754"/>
      <c r="AN33" s="754"/>
      <c r="AO33" s="744"/>
    </row>
    <row r="34" spans="2:50" ht="38.25" customHeight="1" x14ac:dyDescent="0.25">
      <c r="B34" s="81">
        <v>7</v>
      </c>
      <c r="C34" s="1317" t="s">
        <v>164</v>
      </c>
      <c r="D34" s="1318"/>
      <c r="E34" s="1318"/>
      <c r="F34" s="1319"/>
      <c r="G34" s="1320" t="s">
        <v>48</v>
      </c>
      <c r="H34" s="1321"/>
      <c r="I34" s="1321"/>
      <c r="J34" s="1321"/>
      <c r="K34" s="1321"/>
      <c r="L34" s="1321"/>
      <c r="M34" s="1321"/>
      <c r="N34" s="1322"/>
      <c r="O34" s="441">
        <v>9</v>
      </c>
      <c r="P34" s="442">
        <f>O34*30</f>
        <v>270</v>
      </c>
      <c r="Q34" s="443">
        <f t="shared" ref="Q34:Q35" si="11">R34+T34+V34</f>
        <v>0</v>
      </c>
      <c r="R34" s="444"/>
      <c r="S34" s="444"/>
      <c r="T34" s="444"/>
      <c r="U34" s="444"/>
      <c r="V34" s="444"/>
      <c r="W34" s="445"/>
      <c r="X34" s="445"/>
      <c r="Y34" s="446">
        <f t="shared" ref="Y34:Y37" si="12">P34-Q34</f>
        <v>270</v>
      </c>
      <c r="Z34" s="447"/>
      <c r="AA34" s="448">
        <v>4</v>
      </c>
      <c r="AB34" s="449"/>
      <c r="AC34" s="449"/>
      <c r="AD34" s="449"/>
      <c r="AE34" s="449"/>
      <c r="AF34" s="449"/>
      <c r="AG34" s="450"/>
      <c r="AH34" s="451">
        <f t="shared" ref="AH34:AH37" si="13">SUM(AI34:AK34)</f>
        <v>0</v>
      </c>
      <c r="AI34" s="449"/>
      <c r="AJ34" s="449"/>
      <c r="AK34" s="452"/>
      <c r="AL34" s="453">
        <f t="shared" ref="AL34:AL37" si="14">SUM(AM34:AO34)</f>
        <v>0</v>
      </c>
      <c r="AM34" s="385"/>
      <c r="AN34" s="385"/>
      <c r="AO34" s="386"/>
    </row>
    <row r="35" spans="2:50" ht="102.6" customHeight="1" x14ac:dyDescent="0.25">
      <c r="B35" s="81">
        <v>8</v>
      </c>
      <c r="C35" s="851" t="s">
        <v>165</v>
      </c>
      <c r="D35" s="852"/>
      <c r="E35" s="1323"/>
      <c r="F35" s="1324"/>
      <c r="G35" s="824" t="s">
        <v>48</v>
      </c>
      <c r="H35" s="1325"/>
      <c r="I35" s="1325"/>
      <c r="J35" s="1325"/>
      <c r="K35" s="1325"/>
      <c r="L35" s="1325"/>
      <c r="M35" s="1325"/>
      <c r="N35" s="1326"/>
      <c r="O35" s="96">
        <v>3.5</v>
      </c>
      <c r="P35" s="98">
        <f>O35*30</f>
        <v>105</v>
      </c>
      <c r="Q35" s="94">
        <f t="shared" si="11"/>
        <v>0</v>
      </c>
      <c r="R35" s="97"/>
      <c r="S35" s="97"/>
      <c r="T35" s="97"/>
      <c r="U35" s="97"/>
      <c r="V35" s="97"/>
      <c r="W35" s="97"/>
      <c r="X35" s="95"/>
      <c r="Y35" s="175">
        <f t="shared" si="12"/>
        <v>105</v>
      </c>
      <c r="Z35" s="103"/>
      <c r="AA35" s="101">
        <v>3</v>
      </c>
      <c r="AB35" s="362"/>
      <c r="AC35" s="362"/>
      <c r="AD35" s="362"/>
      <c r="AE35" s="362"/>
      <c r="AF35" s="362"/>
      <c r="AG35" s="454"/>
      <c r="AH35" s="455">
        <f t="shared" si="13"/>
        <v>0</v>
      </c>
      <c r="AI35" s="362"/>
      <c r="AJ35" s="362"/>
      <c r="AK35" s="456"/>
      <c r="AL35" s="364">
        <f t="shared" si="14"/>
        <v>0</v>
      </c>
      <c r="AM35" s="366"/>
      <c r="AN35" s="366"/>
      <c r="AO35" s="367"/>
    </row>
    <row r="36" spans="2:50" ht="26.25" customHeight="1" x14ac:dyDescent="0.25">
      <c r="B36" s="81">
        <v>9</v>
      </c>
      <c r="C36" s="1327" t="s">
        <v>166</v>
      </c>
      <c r="D36" s="1328"/>
      <c r="E36" s="1329"/>
      <c r="F36" s="1330"/>
      <c r="G36" s="824" t="s">
        <v>48</v>
      </c>
      <c r="H36" s="1325"/>
      <c r="I36" s="1325"/>
      <c r="J36" s="1325"/>
      <c r="K36" s="1325"/>
      <c r="L36" s="1325"/>
      <c r="M36" s="1325"/>
      <c r="N36" s="1326"/>
      <c r="O36" s="140">
        <v>21</v>
      </c>
      <c r="P36" s="142">
        <f>O36*30</f>
        <v>630</v>
      </c>
      <c r="Q36" s="132"/>
      <c r="R36" s="141"/>
      <c r="S36" s="141"/>
      <c r="T36" s="141"/>
      <c r="U36" s="141"/>
      <c r="V36" s="141"/>
      <c r="W36" s="133"/>
      <c r="X36" s="133"/>
      <c r="Y36" s="457">
        <f t="shared" si="12"/>
        <v>630</v>
      </c>
      <c r="Z36" s="103"/>
      <c r="AA36" s="101"/>
      <c r="AB36" s="362"/>
      <c r="AC36" s="362"/>
      <c r="AD36" s="362"/>
      <c r="AE36" s="362"/>
      <c r="AF36" s="362"/>
      <c r="AG36" s="454"/>
      <c r="AH36" s="455">
        <f t="shared" si="13"/>
        <v>0</v>
      </c>
      <c r="AI36" s="362"/>
      <c r="AJ36" s="362"/>
      <c r="AK36" s="456"/>
      <c r="AL36" s="364">
        <f t="shared" si="14"/>
        <v>0</v>
      </c>
      <c r="AM36" s="366"/>
      <c r="AN36" s="366"/>
      <c r="AO36" s="367"/>
    </row>
    <row r="37" spans="2:50" ht="21" thickBot="1" x14ac:dyDescent="0.3">
      <c r="B37" s="458"/>
      <c r="C37" s="1335"/>
      <c r="D37" s="959"/>
      <c r="E37" s="1288"/>
      <c r="F37" s="1336"/>
      <c r="G37" s="1290"/>
      <c r="H37" s="1337"/>
      <c r="I37" s="1337"/>
      <c r="J37" s="1337"/>
      <c r="K37" s="1337"/>
      <c r="L37" s="1337"/>
      <c r="M37" s="1337"/>
      <c r="N37" s="1338"/>
      <c r="O37" s="368"/>
      <c r="P37" s="369"/>
      <c r="Q37" s="383"/>
      <c r="R37" s="345"/>
      <c r="S37" s="345"/>
      <c r="T37" s="345"/>
      <c r="U37" s="345"/>
      <c r="V37" s="345"/>
      <c r="W37" s="344"/>
      <c r="X37" s="344"/>
      <c r="Y37" s="459">
        <f t="shared" si="12"/>
        <v>0</v>
      </c>
      <c r="Z37" s="437"/>
      <c r="AA37" s="438"/>
      <c r="AB37" s="438"/>
      <c r="AC37" s="438"/>
      <c r="AD37" s="438"/>
      <c r="AE37" s="438"/>
      <c r="AF37" s="438"/>
      <c r="AG37" s="460"/>
      <c r="AH37" s="461">
        <f t="shared" si="13"/>
        <v>0</v>
      </c>
      <c r="AI37" s="372"/>
      <c r="AJ37" s="372"/>
      <c r="AK37" s="462"/>
      <c r="AL37" s="373">
        <f t="shared" si="14"/>
        <v>0</v>
      </c>
      <c r="AM37" s="374"/>
      <c r="AN37" s="374"/>
      <c r="AO37" s="375"/>
    </row>
    <row r="38" spans="2:50" ht="38.1" customHeight="1" thickBot="1" x14ac:dyDescent="0.3">
      <c r="B38" s="1339" t="s">
        <v>61</v>
      </c>
      <c r="C38" s="1340"/>
      <c r="D38" s="1340"/>
      <c r="E38" s="1340"/>
      <c r="F38" s="1340"/>
      <c r="G38" s="1340"/>
      <c r="H38" s="1340"/>
      <c r="I38" s="1340"/>
      <c r="J38" s="1340"/>
      <c r="K38" s="1340"/>
      <c r="L38" s="1340"/>
      <c r="M38" s="1340"/>
      <c r="N38" s="1340"/>
      <c r="O38" s="441">
        <f>SUM(O34:O37)</f>
        <v>33.5</v>
      </c>
      <c r="P38" s="445">
        <f t="shared" ref="P38:Y38" si="15">SUM(P34:P37)</f>
        <v>1005</v>
      </c>
      <c r="Q38" s="441">
        <f t="shared" si="15"/>
        <v>0</v>
      </c>
      <c r="R38" s="444">
        <f t="shared" si="15"/>
        <v>0</v>
      </c>
      <c r="S38" s="444">
        <f t="shared" si="15"/>
        <v>0</v>
      </c>
      <c r="T38" s="444">
        <f t="shared" si="15"/>
        <v>0</v>
      </c>
      <c r="U38" s="444">
        <f t="shared" si="15"/>
        <v>0</v>
      </c>
      <c r="V38" s="444">
        <f t="shared" si="15"/>
        <v>0</v>
      </c>
      <c r="W38" s="444">
        <f t="shared" si="15"/>
        <v>0</v>
      </c>
      <c r="X38" s="442">
        <f t="shared" si="15"/>
        <v>0</v>
      </c>
      <c r="Y38" s="554">
        <f t="shared" si="15"/>
        <v>1005</v>
      </c>
      <c r="Z38" s="447"/>
      <c r="AA38" s="448">
        <v>2</v>
      </c>
      <c r="AB38" s="448"/>
      <c r="AC38" s="448"/>
      <c r="AD38" s="448"/>
      <c r="AE38" s="448"/>
      <c r="AF38" s="448"/>
      <c r="AG38" s="555"/>
      <c r="AH38" s="556">
        <f t="shared" ref="AH38:AO38" si="16">SUM(AH34:AH37)</f>
        <v>0</v>
      </c>
      <c r="AI38" s="556">
        <f t="shared" si="16"/>
        <v>0</v>
      </c>
      <c r="AJ38" s="556">
        <f t="shared" si="16"/>
        <v>0</v>
      </c>
      <c r="AK38" s="451">
        <f t="shared" si="16"/>
        <v>0</v>
      </c>
      <c r="AL38" s="453">
        <f t="shared" si="16"/>
        <v>0</v>
      </c>
      <c r="AM38" s="453">
        <f t="shared" si="16"/>
        <v>0</v>
      </c>
      <c r="AN38" s="453">
        <f t="shared" si="16"/>
        <v>0</v>
      </c>
      <c r="AO38" s="463">
        <f t="shared" si="16"/>
        <v>0</v>
      </c>
    </row>
    <row r="39" spans="2:50" ht="38.25" customHeight="1" thickBot="1" x14ac:dyDescent="0.3">
      <c r="B39" s="1341" t="s">
        <v>151</v>
      </c>
      <c r="C39" s="1293"/>
      <c r="D39" s="1293"/>
      <c r="E39" s="1293"/>
      <c r="F39" s="1293"/>
      <c r="G39" s="1293"/>
      <c r="H39" s="1293"/>
      <c r="I39" s="1293"/>
      <c r="J39" s="1293"/>
      <c r="K39" s="1293"/>
      <c r="L39" s="1293"/>
      <c r="M39" s="1293"/>
      <c r="N39" s="1342"/>
      <c r="O39" s="557">
        <f t="shared" ref="O39:AO39" si="17">O38+O32+O28</f>
        <v>53</v>
      </c>
      <c r="P39" s="558">
        <f t="shared" si="17"/>
        <v>1590</v>
      </c>
      <c r="Q39" s="559">
        <f t="shared" si="17"/>
        <v>270</v>
      </c>
      <c r="R39" s="560">
        <f t="shared" si="17"/>
        <v>126</v>
      </c>
      <c r="S39" s="560">
        <f t="shared" si="17"/>
        <v>2</v>
      </c>
      <c r="T39" s="560">
        <f t="shared" si="17"/>
        <v>144</v>
      </c>
      <c r="U39" s="560">
        <f t="shared" si="17"/>
        <v>4</v>
      </c>
      <c r="V39" s="560">
        <f t="shared" si="17"/>
        <v>0</v>
      </c>
      <c r="W39" s="560">
        <f t="shared" si="17"/>
        <v>0</v>
      </c>
      <c r="X39" s="561">
        <f t="shared" si="17"/>
        <v>84</v>
      </c>
      <c r="Y39" s="562">
        <f t="shared" si="17"/>
        <v>1320</v>
      </c>
      <c r="Z39" s="559">
        <f t="shared" si="17"/>
        <v>2</v>
      </c>
      <c r="AA39" s="560">
        <f t="shared" si="17"/>
        <v>6</v>
      </c>
      <c r="AB39" s="560">
        <v>2</v>
      </c>
      <c r="AC39" s="560">
        <f t="shared" si="17"/>
        <v>0</v>
      </c>
      <c r="AD39" s="560">
        <f t="shared" si="17"/>
        <v>1</v>
      </c>
      <c r="AE39" s="560">
        <f t="shared" si="17"/>
        <v>0</v>
      </c>
      <c r="AF39" s="560">
        <f t="shared" si="17"/>
        <v>0</v>
      </c>
      <c r="AG39" s="561">
        <f t="shared" si="17"/>
        <v>0</v>
      </c>
      <c r="AH39" s="486">
        <f t="shared" si="17"/>
        <v>15</v>
      </c>
      <c r="AI39" s="560">
        <f t="shared" si="17"/>
        <v>7</v>
      </c>
      <c r="AJ39" s="560">
        <f t="shared" si="17"/>
        <v>8</v>
      </c>
      <c r="AK39" s="376">
        <f t="shared" si="17"/>
        <v>0</v>
      </c>
      <c r="AL39" s="377">
        <f t="shared" si="17"/>
        <v>0</v>
      </c>
      <c r="AM39" s="378">
        <f t="shared" si="17"/>
        <v>0</v>
      </c>
      <c r="AN39" s="378">
        <f t="shared" si="17"/>
        <v>0</v>
      </c>
      <c r="AO39" s="464">
        <f t="shared" si="17"/>
        <v>0</v>
      </c>
      <c r="AP39" s="168"/>
      <c r="AQ39" s="168"/>
      <c r="AR39" s="168"/>
      <c r="AS39" s="168"/>
      <c r="AT39" s="168"/>
      <c r="AU39" s="129"/>
      <c r="AV39" s="354"/>
      <c r="AW39" s="337"/>
      <c r="AX39" s="337"/>
    </row>
    <row r="40" spans="2:50" s="44" customFormat="1" ht="31.5" customHeight="1" thickBot="1" x14ac:dyDescent="0.3">
      <c r="B40" s="1204" t="s">
        <v>106</v>
      </c>
      <c r="C40" s="1205"/>
      <c r="D40" s="1205"/>
      <c r="E40" s="1205"/>
      <c r="F40" s="1205"/>
      <c r="G40" s="1205"/>
      <c r="H40" s="1205"/>
      <c r="I40" s="1205"/>
      <c r="J40" s="1205"/>
      <c r="K40" s="1205"/>
      <c r="L40" s="1205"/>
      <c r="M40" s="1205"/>
      <c r="N40" s="1205"/>
      <c r="O40" s="1333"/>
      <c r="P40" s="1333"/>
      <c r="Q40" s="1333"/>
      <c r="R40" s="1333"/>
      <c r="S40" s="1333"/>
      <c r="T40" s="1333"/>
      <c r="U40" s="1333"/>
      <c r="V40" s="1333"/>
      <c r="W40" s="1333"/>
      <c r="X40" s="1333"/>
      <c r="Y40" s="1333"/>
      <c r="Z40" s="1333"/>
      <c r="AA40" s="1333"/>
      <c r="AB40" s="1333"/>
      <c r="AC40" s="1333"/>
      <c r="AD40" s="1333"/>
      <c r="AE40" s="1333"/>
      <c r="AF40" s="1333"/>
      <c r="AG40" s="1333"/>
      <c r="AH40" s="1333"/>
      <c r="AI40" s="1333"/>
      <c r="AJ40" s="1333"/>
      <c r="AK40" s="1333"/>
      <c r="AL40" s="1333"/>
      <c r="AM40" s="1333"/>
      <c r="AN40" s="1333"/>
      <c r="AO40" s="1343"/>
      <c r="AP40" s="168"/>
      <c r="AQ40" s="168"/>
      <c r="AR40" s="168"/>
      <c r="AS40" s="168"/>
      <c r="AT40" s="168"/>
      <c r="AV40" s="354"/>
      <c r="AW40" s="379"/>
      <c r="AX40" s="379"/>
    </row>
    <row r="41" spans="2:50" s="44" customFormat="1" ht="36.75" customHeight="1" thickBot="1" x14ac:dyDescent="0.3">
      <c r="B41" s="741" t="s">
        <v>107</v>
      </c>
      <c r="C41" s="1295"/>
      <c r="D41" s="1295"/>
      <c r="E41" s="1295"/>
      <c r="F41" s="1295"/>
      <c r="G41" s="1295"/>
      <c r="H41" s="1295"/>
      <c r="I41" s="1295"/>
      <c r="J41" s="1295"/>
      <c r="K41" s="1295"/>
      <c r="L41" s="1295"/>
      <c r="M41" s="1295"/>
      <c r="N41" s="1295"/>
      <c r="O41" s="1295"/>
      <c r="P41" s="1295"/>
      <c r="Q41" s="1295"/>
      <c r="R41" s="1295"/>
      <c r="S41" s="1295"/>
      <c r="T41" s="1295"/>
      <c r="U41" s="1295"/>
      <c r="V41" s="1295"/>
      <c r="W41" s="1295"/>
      <c r="X41" s="1295"/>
      <c r="Y41" s="1295"/>
      <c r="Z41" s="1295"/>
      <c r="AA41" s="1295"/>
      <c r="AB41" s="1295"/>
      <c r="AC41" s="1295"/>
      <c r="AD41" s="1295"/>
      <c r="AE41" s="1295"/>
      <c r="AF41" s="1295"/>
      <c r="AG41" s="1295"/>
      <c r="AH41" s="1295"/>
      <c r="AI41" s="1295"/>
      <c r="AJ41" s="1295"/>
      <c r="AK41" s="1295"/>
      <c r="AL41" s="1295"/>
      <c r="AM41" s="1295"/>
      <c r="AN41" s="1295"/>
      <c r="AO41" s="1304"/>
      <c r="AP41" s="66"/>
      <c r="AQ41" s="66"/>
      <c r="AR41" s="66"/>
      <c r="AS41" s="66"/>
      <c r="AT41" s="66"/>
      <c r="AV41" s="354"/>
      <c r="AW41" s="379"/>
      <c r="AX41" s="379"/>
    </row>
    <row r="42" spans="2:50" s="691" customFormat="1" ht="60.95" customHeight="1" thickBot="1" x14ac:dyDescent="0.3">
      <c r="B42" s="890" t="s">
        <v>202</v>
      </c>
      <c r="C42" s="891"/>
      <c r="D42" s="891"/>
      <c r="E42" s="891"/>
      <c r="F42" s="891"/>
      <c r="G42" s="890" t="s">
        <v>84</v>
      </c>
      <c r="H42" s="891"/>
      <c r="I42" s="891"/>
      <c r="J42" s="891"/>
      <c r="K42" s="891"/>
      <c r="L42" s="894"/>
      <c r="M42" s="896" t="s">
        <v>203</v>
      </c>
      <c r="N42" s="897"/>
      <c r="O42" s="688"/>
      <c r="P42" s="688"/>
      <c r="Q42" s="688"/>
      <c r="R42" s="688"/>
      <c r="S42" s="688"/>
      <c r="T42" s="688"/>
      <c r="U42" s="688"/>
      <c r="V42" s="688"/>
      <c r="W42" s="688"/>
      <c r="X42" s="688"/>
      <c r="Y42" s="688"/>
      <c r="Z42" s="688"/>
      <c r="AA42" s="688"/>
      <c r="AB42" s="688"/>
      <c r="AC42" s="688"/>
      <c r="AD42" s="688"/>
      <c r="AE42" s="688"/>
      <c r="AF42" s="688"/>
      <c r="AG42" s="688"/>
      <c r="AH42" s="688"/>
      <c r="AI42" s="688"/>
      <c r="AJ42" s="688"/>
      <c r="AK42" s="688"/>
      <c r="AL42" s="688"/>
      <c r="AM42" s="688"/>
      <c r="AN42" s="688"/>
      <c r="AO42" s="689"/>
      <c r="AP42" s="690"/>
      <c r="AQ42" s="690"/>
      <c r="AR42" s="690"/>
      <c r="AS42" s="690"/>
      <c r="AT42" s="690"/>
      <c r="AV42" s="645"/>
      <c r="AW42" s="692"/>
      <c r="AX42" s="692"/>
    </row>
    <row r="43" spans="2:50" s="691" customFormat="1" ht="25.5" customHeight="1" thickBot="1" x14ac:dyDescent="0.3">
      <c r="B43" s="892"/>
      <c r="C43" s="893"/>
      <c r="D43" s="893"/>
      <c r="E43" s="893"/>
      <c r="F43" s="893"/>
      <c r="G43" s="892"/>
      <c r="H43" s="893"/>
      <c r="I43" s="893"/>
      <c r="J43" s="893"/>
      <c r="K43" s="893"/>
      <c r="L43" s="895"/>
      <c r="M43" s="693" t="s">
        <v>40</v>
      </c>
      <c r="N43" s="694" t="s">
        <v>41</v>
      </c>
      <c r="O43" s="695"/>
      <c r="P43" s="696"/>
      <c r="Q43" s="696"/>
      <c r="R43" s="696"/>
      <c r="S43" s="696"/>
      <c r="T43" s="696"/>
      <c r="U43" s="696"/>
      <c r="V43" s="696"/>
      <c r="W43" s="696"/>
      <c r="X43" s="696"/>
      <c r="Y43" s="696"/>
      <c r="Z43" s="696"/>
      <c r="AA43" s="696"/>
      <c r="AB43" s="696"/>
      <c r="AC43" s="696"/>
      <c r="AD43" s="696"/>
      <c r="AE43" s="696"/>
      <c r="AF43" s="696"/>
      <c r="AG43" s="696"/>
      <c r="AH43" s="696"/>
      <c r="AI43" s="696"/>
      <c r="AJ43" s="696"/>
      <c r="AK43" s="696"/>
      <c r="AL43" s="697"/>
      <c r="AM43" s="697"/>
      <c r="AN43" s="697"/>
      <c r="AO43" s="698"/>
      <c r="AP43" s="690"/>
      <c r="AQ43" s="690"/>
      <c r="AR43" s="690"/>
      <c r="AS43" s="690"/>
      <c r="AT43" s="690"/>
      <c r="AV43" s="645"/>
      <c r="AW43" s="692"/>
      <c r="AX43" s="692"/>
    </row>
    <row r="44" spans="2:50" s="44" customFormat="1" ht="25.5" customHeight="1" x14ac:dyDescent="0.25">
      <c r="B44" s="465"/>
      <c r="C44" s="1334" t="s">
        <v>167</v>
      </c>
      <c r="D44" s="1334"/>
      <c r="E44" s="1334"/>
      <c r="F44" s="466"/>
      <c r="G44" s="467"/>
      <c r="H44" s="468"/>
      <c r="I44" s="468"/>
      <c r="J44" s="468"/>
      <c r="K44" s="468"/>
      <c r="L44" s="468"/>
      <c r="M44" s="469"/>
      <c r="N44" s="469"/>
      <c r="O44" s="466"/>
      <c r="P44" s="469"/>
      <c r="Q44" s="469"/>
      <c r="R44" s="469"/>
      <c r="S44" s="469"/>
      <c r="T44" s="469"/>
      <c r="U44" s="469"/>
      <c r="V44" s="469"/>
      <c r="W44" s="469"/>
      <c r="X44" s="469"/>
      <c r="Y44" s="469"/>
      <c r="Z44" s="469"/>
      <c r="AA44" s="469"/>
      <c r="AB44" s="469"/>
      <c r="AC44" s="469"/>
      <c r="AD44" s="469"/>
      <c r="AE44" s="469"/>
      <c r="AF44" s="469"/>
      <c r="AG44" s="469"/>
      <c r="AH44" s="469"/>
      <c r="AI44" s="469"/>
      <c r="AJ44" s="469"/>
      <c r="AK44" s="469"/>
      <c r="AL44" s="223"/>
      <c r="AM44" s="223"/>
      <c r="AN44" s="223"/>
      <c r="AO44" s="470"/>
      <c r="AP44" s="66"/>
      <c r="AQ44" s="66"/>
      <c r="AR44" s="66"/>
      <c r="AS44" s="66"/>
      <c r="AT44" s="66"/>
      <c r="AV44" s="354"/>
      <c r="AW44" s="379"/>
      <c r="AX44" s="379"/>
    </row>
    <row r="45" spans="2:50" ht="49.5" customHeight="1" x14ac:dyDescent="0.25">
      <c r="B45" s="471">
        <v>10</v>
      </c>
      <c r="C45" s="1323" t="s">
        <v>174</v>
      </c>
      <c r="D45" s="855"/>
      <c r="E45" s="855"/>
      <c r="F45" s="856"/>
      <c r="G45" s="857" t="s">
        <v>48</v>
      </c>
      <c r="H45" s="858"/>
      <c r="I45" s="858"/>
      <c r="J45" s="858"/>
      <c r="K45" s="858"/>
      <c r="L45" s="824"/>
      <c r="M45" s="173">
        <v>1</v>
      </c>
      <c r="N45" s="472"/>
      <c r="O45" s="132">
        <v>4</v>
      </c>
      <c r="P45" s="133">
        <f t="shared" ref="P45" si="18">O45*30</f>
        <v>120</v>
      </c>
      <c r="Q45" s="96">
        <v>54</v>
      </c>
      <c r="R45" s="97">
        <v>36</v>
      </c>
      <c r="S45" s="97">
        <v>2</v>
      </c>
      <c r="T45" s="97"/>
      <c r="U45" s="97"/>
      <c r="V45" s="97">
        <v>18</v>
      </c>
      <c r="W45" s="97">
        <v>2</v>
      </c>
      <c r="X45" s="95">
        <v>50</v>
      </c>
      <c r="Y45" s="175">
        <f t="shared" ref="Y45" si="19">P45-Q45</f>
        <v>66</v>
      </c>
      <c r="Z45" s="103">
        <v>3</v>
      </c>
      <c r="AA45" s="101"/>
      <c r="AB45" s="101"/>
      <c r="AC45" s="101"/>
      <c r="AD45" s="101"/>
      <c r="AE45" s="101"/>
      <c r="AF45" s="101"/>
      <c r="AG45" s="102"/>
      <c r="AH45" s="135">
        <v>3</v>
      </c>
      <c r="AI45" s="136">
        <v>2</v>
      </c>
      <c r="AJ45" s="136"/>
      <c r="AK45" s="137">
        <v>1</v>
      </c>
      <c r="AL45" s="395">
        <f t="shared" ref="AL45" si="20">SUM(AM45:AO45)</f>
        <v>0</v>
      </c>
      <c r="AM45" s="366"/>
      <c r="AN45" s="366"/>
      <c r="AO45" s="367"/>
    </row>
    <row r="46" spans="2:50" ht="26.45" customHeight="1" x14ac:dyDescent="0.25">
      <c r="B46" s="473"/>
      <c r="C46" s="1344" t="s">
        <v>168</v>
      </c>
      <c r="D46" s="1344"/>
      <c r="E46" s="1344"/>
      <c r="F46" s="474"/>
      <c r="G46" s="1345"/>
      <c r="H46" s="1345"/>
      <c r="I46" s="1345"/>
      <c r="J46" s="1345"/>
      <c r="K46" s="1345"/>
      <c r="L46" s="1345"/>
      <c r="M46" s="1345"/>
      <c r="N46" s="1345"/>
      <c r="O46" s="475"/>
      <c r="P46" s="475"/>
      <c r="Q46" s="475"/>
      <c r="R46" s="475"/>
      <c r="S46" s="475"/>
      <c r="T46" s="475"/>
      <c r="U46" s="475"/>
      <c r="V46" s="475"/>
      <c r="W46" s="475"/>
      <c r="X46" s="475"/>
      <c r="Y46" s="475"/>
      <c r="Z46" s="475"/>
      <c r="AA46" s="475"/>
      <c r="AB46" s="475"/>
      <c r="AC46" s="475"/>
      <c r="AD46" s="475"/>
      <c r="AE46" s="475"/>
      <c r="AF46" s="475"/>
      <c r="AG46" s="475"/>
      <c r="AH46" s="475"/>
      <c r="AI46" s="475"/>
      <c r="AJ46" s="475"/>
      <c r="AK46" s="475"/>
      <c r="AL46" s="476"/>
      <c r="AM46" s="476"/>
      <c r="AN46" s="476"/>
      <c r="AO46" s="477"/>
    </row>
    <row r="47" spans="2:50" ht="45" customHeight="1" x14ac:dyDescent="0.25">
      <c r="B47" s="471">
        <v>11</v>
      </c>
      <c r="C47" s="1323" t="s">
        <v>175</v>
      </c>
      <c r="D47" s="855"/>
      <c r="E47" s="855"/>
      <c r="F47" s="856"/>
      <c r="G47" s="857" t="s">
        <v>48</v>
      </c>
      <c r="H47" s="858"/>
      <c r="I47" s="858"/>
      <c r="J47" s="858"/>
      <c r="K47" s="858"/>
      <c r="L47" s="824"/>
      <c r="M47" s="173">
        <v>1</v>
      </c>
      <c r="N47" s="472"/>
      <c r="O47" s="94">
        <v>3</v>
      </c>
      <c r="P47" s="133">
        <f t="shared" ref="P47" si="21">O47*30</f>
        <v>90</v>
      </c>
      <c r="Q47" s="96">
        <v>54</v>
      </c>
      <c r="R47" s="97">
        <v>36</v>
      </c>
      <c r="S47" s="97">
        <v>2</v>
      </c>
      <c r="T47" s="97">
        <v>18</v>
      </c>
      <c r="U47" s="97">
        <v>2</v>
      </c>
      <c r="V47" s="97"/>
      <c r="W47" s="97"/>
      <c r="X47" s="95">
        <v>50</v>
      </c>
      <c r="Y47" s="175">
        <f t="shared" ref="Y47" si="22">P47-Q47</f>
        <v>36</v>
      </c>
      <c r="Z47" s="103"/>
      <c r="AA47" s="101">
        <v>3</v>
      </c>
      <c r="AB47" s="101">
        <v>3</v>
      </c>
      <c r="AC47" s="101"/>
      <c r="AD47" s="101"/>
      <c r="AE47" s="101"/>
      <c r="AF47" s="101"/>
      <c r="AG47" s="102"/>
      <c r="AH47" s="135">
        <f t="shared" ref="AH47" si="23">SUM(AI47:AK47)</f>
        <v>3</v>
      </c>
      <c r="AI47" s="101">
        <v>2</v>
      </c>
      <c r="AJ47" s="101">
        <v>1</v>
      </c>
      <c r="AK47" s="176"/>
      <c r="AL47" s="395">
        <f t="shared" ref="AL47" si="24">SUM(AM47:AO47)</f>
        <v>0</v>
      </c>
      <c r="AM47" s="366"/>
      <c r="AN47" s="366"/>
      <c r="AO47" s="367"/>
    </row>
    <row r="48" spans="2:50" ht="18" customHeight="1" thickBot="1" x14ac:dyDescent="0.3">
      <c r="B48" s="106"/>
      <c r="C48" s="1365"/>
      <c r="D48" s="1366"/>
      <c r="E48" s="1367"/>
      <c r="F48" s="478"/>
      <c r="G48" s="860"/>
      <c r="H48" s="861"/>
      <c r="I48" s="861"/>
      <c r="J48" s="861"/>
      <c r="K48" s="861"/>
      <c r="L48" s="861"/>
      <c r="M48" s="861"/>
      <c r="N48" s="862"/>
      <c r="O48" s="107"/>
      <c r="P48" s="108"/>
      <c r="Q48" s="109">
        <f t="shared" ref="Q48" si="25">R48+T48+V48</f>
        <v>0</v>
      </c>
      <c r="R48" s="110"/>
      <c r="S48" s="110"/>
      <c r="T48" s="110"/>
      <c r="U48" s="110"/>
      <c r="V48" s="110"/>
      <c r="W48" s="110"/>
      <c r="X48" s="108"/>
      <c r="Y48" s="178">
        <f t="shared" ref="Y48" si="26">P48-Q48</f>
        <v>0</v>
      </c>
      <c r="Z48" s="116"/>
      <c r="AA48" s="114"/>
      <c r="AB48" s="114"/>
      <c r="AC48" s="114"/>
      <c r="AD48" s="114"/>
      <c r="AE48" s="114"/>
      <c r="AF48" s="114"/>
      <c r="AG48" s="115"/>
      <c r="AH48" s="116"/>
      <c r="AI48" s="114"/>
      <c r="AJ48" s="114"/>
      <c r="AK48" s="179"/>
      <c r="AL48" s="382">
        <f t="shared" ref="AL48" si="27">SUM(AM48:AO48)</f>
        <v>0</v>
      </c>
      <c r="AM48" s="374"/>
      <c r="AN48" s="374"/>
      <c r="AO48" s="375"/>
    </row>
    <row r="49" spans="2:53" ht="26.25" customHeight="1" thickBot="1" x14ac:dyDescent="0.3">
      <c r="B49" s="910" t="s">
        <v>109</v>
      </c>
      <c r="C49" s="1368"/>
      <c r="D49" s="1368"/>
      <c r="E49" s="1368"/>
      <c r="F49" s="1368"/>
      <c r="G49" s="1368"/>
      <c r="H49" s="1368"/>
      <c r="I49" s="1368"/>
      <c r="J49" s="1368"/>
      <c r="K49" s="1368"/>
      <c r="L49" s="1368"/>
      <c r="M49" s="1368"/>
      <c r="N49" s="1369"/>
      <c r="O49" s="441">
        <f t="shared" ref="O49:V49" si="28">SUM(O45:O47)</f>
        <v>7</v>
      </c>
      <c r="P49" s="441">
        <f t="shared" si="28"/>
        <v>210</v>
      </c>
      <c r="Q49" s="441">
        <f t="shared" si="28"/>
        <v>108</v>
      </c>
      <c r="R49" s="441">
        <f t="shared" si="28"/>
        <v>72</v>
      </c>
      <c r="S49" s="441">
        <f t="shared" si="28"/>
        <v>4</v>
      </c>
      <c r="T49" s="441">
        <f t="shared" si="28"/>
        <v>18</v>
      </c>
      <c r="U49" s="441">
        <f t="shared" si="28"/>
        <v>2</v>
      </c>
      <c r="V49" s="441">
        <f t="shared" si="28"/>
        <v>18</v>
      </c>
      <c r="W49" s="441">
        <f>SUM(W45:W48)</f>
        <v>2</v>
      </c>
      <c r="X49" s="441">
        <f>SUM(X45:X47)</f>
        <v>100</v>
      </c>
      <c r="Y49" s="441">
        <f>SUM(Y45:Y47)</f>
        <v>102</v>
      </c>
      <c r="Z49" s="447">
        <v>1</v>
      </c>
      <c r="AA49" s="448">
        <v>1</v>
      </c>
      <c r="AB49" s="448">
        <v>1</v>
      </c>
      <c r="AC49" s="448"/>
      <c r="AD49" s="448"/>
      <c r="AE49" s="448"/>
      <c r="AF49" s="448"/>
      <c r="AG49" s="479"/>
      <c r="AH49" s="447">
        <f>SUM(AH45:AH47)</f>
        <v>6</v>
      </c>
      <c r="AI49" s="448">
        <f t="shared" ref="AI49:AO49" si="29">SUM(AI45:AI48)</f>
        <v>4</v>
      </c>
      <c r="AJ49" s="480">
        <f t="shared" si="29"/>
        <v>1</v>
      </c>
      <c r="AK49" s="448">
        <f t="shared" si="29"/>
        <v>1</v>
      </c>
      <c r="AL49" s="384">
        <f t="shared" si="29"/>
        <v>0</v>
      </c>
      <c r="AM49" s="385">
        <f t="shared" si="29"/>
        <v>0</v>
      </c>
      <c r="AN49" s="385">
        <f t="shared" si="29"/>
        <v>0</v>
      </c>
      <c r="AO49" s="386">
        <f t="shared" si="29"/>
        <v>0</v>
      </c>
    </row>
    <row r="50" spans="2:53" ht="27" customHeight="1" thickBot="1" x14ac:dyDescent="0.4">
      <c r="B50" s="1370" t="s">
        <v>110</v>
      </c>
      <c r="C50" s="1371"/>
      <c r="D50" s="1371"/>
      <c r="E50" s="1371"/>
      <c r="F50" s="1371"/>
      <c r="G50" s="1371"/>
      <c r="H50" s="1371"/>
      <c r="I50" s="1371"/>
      <c r="J50" s="1371"/>
      <c r="K50" s="1371"/>
      <c r="L50" s="1371"/>
      <c r="M50" s="1371"/>
      <c r="N50" s="1372"/>
      <c r="O50" s="481">
        <f>O49</f>
        <v>7</v>
      </c>
      <c r="P50" s="482">
        <f t="shared" ref="P50:AO50" si="30">P49</f>
        <v>210</v>
      </c>
      <c r="Q50" s="481">
        <f t="shared" si="30"/>
        <v>108</v>
      </c>
      <c r="R50" s="483">
        <f t="shared" si="30"/>
        <v>72</v>
      </c>
      <c r="S50" s="483">
        <f t="shared" si="30"/>
        <v>4</v>
      </c>
      <c r="T50" s="483">
        <f t="shared" si="30"/>
        <v>18</v>
      </c>
      <c r="U50" s="483">
        <f t="shared" si="30"/>
        <v>2</v>
      </c>
      <c r="V50" s="483">
        <f t="shared" si="30"/>
        <v>18</v>
      </c>
      <c r="W50" s="483">
        <f t="shared" si="30"/>
        <v>2</v>
      </c>
      <c r="X50" s="484">
        <f t="shared" si="30"/>
        <v>100</v>
      </c>
      <c r="Y50" s="485">
        <f t="shared" si="30"/>
        <v>102</v>
      </c>
      <c r="Z50" s="481">
        <v>1</v>
      </c>
      <c r="AA50" s="483">
        <f t="shared" si="30"/>
        <v>1</v>
      </c>
      <c r="AB50" s="483">
        <f>AB49</f>
        <v>1</v>
      </c>
      <c r="AC50" s="483">
        <f t="shared" si="30"/>
        <v>0</v>
      </c>
      <c r="AD50" s="483">
        <f t="shared" si="30"/>
        <v>0</v>
      </c>
      <c r="AE50" s="483">
        <f t="shared" si="30"/>
        <v>0</v>
      </c>
      <c r="AF50" s="483">
        <f t="shared" si="30"/>
        <v>0</v>
      </c>
      <c r="AG50" s="484">
        <f t="shared" si="30"/>
        <v>0</v>
      </c>
      <c r="AH50" s="486">
        <f t="shared" si="30"/>
        <v>6</v>
      </c>
      <c r="AI50" s="483">
        <f t="shared" si="30"/>
        <v>4</v>
      </c>
      <c r="AJ50" s="483">
        <f t="shared" si="30"/>
        <v>1</v>
      </c>
      <c r="AK50" s="482">
        <f t="shared" si="30"/>
        <v>1</v>
      </c>
      <c r="AL50" s="387">
        <f t="shared" si="30"/>
        <v>0</v>
      </c>
      <c r="AM50" s="388">
        <f t="shared" si="30"/>
        <v>0</v>
      </c>
      <c r="AN50" s="388">
        <f t="shared" si="30"/>
        <v>0</v>
      </c>
      <c r="AO50" s="389">
        <f t="shared" si="30"/>
        <v>0</v>
      </c>
      <c r="AP50" s="168"/>
      <c r="AQ50" s="168"/>
      <c r="AR50" s="168"/>
      <c r="AS50" s="168"/>
      <c r="AT50" s="168"/>
      <c r="AV50" s="337"/>
      <c r="AW50" s="337"/>
      <c r="AX50" s="337"/>
    </row>
    <row r="51" spans="2:53" ht="34.5" customHeight="1" thickBot="1" x14ac:dyDescent="0.3">
      <c r="B51" s="924" t="s">
        <v>111</v>
      </c>
      <c r="C51" s="1373"/>
      <c r="D51" s="1373"/>
      <c r="E51" s="1373"/>
      <c r="F51" s="1373"/>
      <c r="G51" s="1373"/>
      <c r="H51" s="1373"/>
      <c r="I51" s="1373"/>
      <c r="J51" s="1373"/>
      <c r="K51" s="1373"/>
      <c r="L51" s="1373"/>
      <c r="M51" s="1373"/>
      <c r="N51" s="1374"/>
      <c r="O51" s="191">
        <f t="shared" ref="O51:AO51" si="31">O50+O39</f>
        <v>60</v>
      </c>
      <c r="P51" s="192">
        <f t="shared" si="31"/>
        <v>1800</v>
      </c>
      <c r="Q51" s="193">
        <f t="shared" si="31"/>
        <v>378</v>
      </c>
      <c r="R51" s="194">
        <f t="shared" si="31"/>
        <v>198</v>
      </c>
      <c r="S51" s="194">
        <f t="shared" si="31"/>
        <v>6</v>
      </c>
      <c r="T51" s="194">
        <f t="shared" si="31"/>
        <v>162</v>
      </c>
      <c r="U51" s="194">
        <f t="shared" si="31"/>
        <v>6</v>
      </c>
      <c r="V51" s="194">
        <f t="shared" si="31"/>
        <v>18</v>
      </c>
      <c r="W51" s="194">
        <f t="shared" si="31"/>
        <v>2</v>
      </c>
      <c r="X51" s="195">
        <f t="shared" si="31"/>
        <v>184</v>
      </c>
      <c r="Y51" s="192">
        <f t="shared" si="31"/>
        <v>1422</v>
      </c>
      <c r="Z51" s="193">
        <f t="shared" si="31"/>
        <v>3</v>
      </c>
      <c r="AA51" s="194">
        <f t="shared" si="31"/>
        <v>7</v>
      </c>
      <c r="AB51" s="194">
        <f t="shared" si="31"/>
        <v>3</v>
      </c>
      <c r="AC51" s="194">
        <f t="shared" si="31"/>
        <v>0</v>
      </c>
      <c r="AD51" s="194">
        <f t="shared" si="31"/>
        <v>1</v>
      </c>
      <c r="AE51" s="194">
        <f t="shared" si="31"/>
        <v>0</v>
      </c>
      <c r="AF51" s="194">
        <f t="shared" si="31"/>
        <v>0</v>
      </c>
      <c r="AG51" s="195">
        <f t="shared" si="31"/>
        <v>0</v>
      </c>
      <c r="AH51" s="191">
        <f t="shared" si="31"/>
        <v>21</v>
      </c>
      <c r="AI51" s="191">
        <f t="shared" si="31"/>
        <v>11</v>
      </c>
      <c r="AJ51" s="191">
        <f t="shared" si="31"/>
        <v>9</v>
      </c>
      <c r="AK51" s="192">
        <f t="shared" si="31"/>
        <v>1</v>
      </c>
      <c r="AL51" s="390">
        <f t="shared" si="31"/>
        <v>0</v>
      </c>
      <c r="AM51" s="391">
        <f t="shared" si="31"/>
        <v>0</v>
      </c>
      <c r="AN51" s="391">
        <f t="shared" si="31"/>
        <v>0</v>
      </c>
      <c r="AO51" s="392">
        <f t="shared" si="31"/>
        <v>0</v>
      </c>
    </row>
    <row r="52" spans="2:53" ht="25.5" x14ac:dyDescent="0.25">
      <c r="B52" s="1375"/>
      <c r="C52" s="487"/>
      <c r="D52" s="1376"/>
      <c r="E52" s="1376"/>
      <c r="F52" s="1376"/>
      <c r="G52" s="325"/>
      <c r="H52" s="325"/>
      <c r="I52" s="488"/>
      <c r="J52" s="488"/>
      <c r="K52" s="489"/>
      <c r="L52" s="1377" t="s">
        <v>22</v>
      </c>
      <c r="M52" s="1378"/>
      <c r="N52" s="1379"/>
      <c r="O52" s="1388" t="s">
        <v>23</v>
      </c>
      <c r="P52" s="1389"/>
      <c r="Q52" s="1389"/>
      <c r="R52" s="1389"/>
      <c r="S52" s="1389"/>
      <c r="T52" s="1389"/>
      <c r="U52" s="1389"/>
      <c r="V52" s="1389"/>
      <c r="W52" s="1389"/>
      <c r="X52" s="1390"/>
      <c r="Y52" s="1390"/>
      <c r="Z52" s="1349">
        <f>AH52+AL52</f>
        <v>3</v>
      </c>
      <c r="AA52" s="1350"/>
      <c r="AB52" s="1350"/>
      <c r="AC52" s="1350"/>
      <c r="AD52" s="1350"/>
      <c r="AE52" s="1350"/>
      <c r="AF52" s="1350"/>
      <c r="AG52" s="1351"/>
      <c r="AH52" s="490">
        <v>3</v>
      </c>
      <c r="AI52" s="79"/>
      <c r="AJ52" s="79"/>
      <c r="AK52" s="491"/>
      <c r="AL52" s="338"/>
      <c r="AM52" s="380"/>
      <c r="AN52" s="380"/>
      <c r="AO52" s="381"/>
    </row>
    <row r="53" spans="2:53" ht="25.5" x14ac:dyDescent="0.25">
      <c r="B53" s="1375"/>
      <c r="C53" s="487"/>
      <c r="D53" s="1352"/>
      <c r="E53" s="1352"/>
      <c r="F53" s="1352"/>
      <c r="G53" s="325"/>
      <c r="H53" s="325"/>
      <c r="I53" s="488"/>
      <c r="J53" s="488"/>
      <c r="K53" s="488"/>
      <c r="L53" s="1380"/>
      <c r="M53" s="1381"/>
      <c r="N53" s="1382"/>
      <c r="O53" s="1353" t="s">
        <v>24</v>
      </c>
      <c r="P53" s="1354"/>
      <c r="Q53" s="1354"/>
      <c r="R53" s="1354"/>
      <c r="S53" s="1354"/>
      <c r="T53" s="1354"/>
      <c r="U53" s="1354"/>
      <c r="V53" s="1354"/>
      <c r="W53" s="1354"/>
      <c r="X53" s="1355"/>
      <c r="Y53" s="1355"/>
      <c r="Z53" s="1356">
        <f t="shared" ref="Z53:Z59" si="32">AH53+AL53</f>
        <v>7</v>
      </c>
      <c r="AA53" s="1357"/>
      <c r="AB53" s="1357"/>
      <c r="AC53" s="1357"/>
      <c r="AD53" s="1357"/>
      <c r="AE53" s="1357"/>
      <c r="AF53" s="1357"/>
      <c r="AG53" s="1358"/>
      <c r="AH53" s="492">
        <v>6</v>
      </c>
      <c r="AI53" s="104"/>
      <c r="AJ53" s="104"/>
      <c r="AK53" s="493"/>
      <c r="AL53" s="571">
        <v>1</v>
      </c>
      <c r="AM53" s="366"/>
      <c r="AN53" s="366"/>
      <c r="AO53" s="367"/>
    </row>
    <row r="54" spans="2:53" ht="25.5" x14ac:dyDescent="0.25">
      <c r="B54" s="1375"/>
      <c r="C54" s="487"/>
      <c r="D54" s="1352"/>
      <c r="E54" s="1352"/>
      <c r="F54" s="1352"/>
      <c r="G54" s="325"/>
      <c r="H54" s="325"/>
      <c r="I54" s="488"/>
      <c r="J54" s="488"/>
      <c r="K54" s="488"/>
      <c r="L54" s="1380"/>
      <c r="M54" s="1381"/>
      <c r="N54" s="1382"/>
      <c r="O54" s="1353" t="s">
        <v>112</v>
      </c>
      <c r="P54" s="1354"/>
      <c r="Q54" s="1354"/>
      <c r="R54" s="1354"/>
      <c r="S54" s="1354"/>
      <c r="T54" s="1354"/>
      <c r="U54" s="1354"/>
      <c r="V54" s="1354"/>
      <c r="W54" s="1354"/>
      <c r="X54" s="1355"/>
      <c r="Y54" s="1355"/>
      <c r="Z54" s="1356">
        <v>3</v>
      </c>
      <c r="AA54" s="1357"/>
      <c r="AB54" s="1357"/>
      <c r="AC54" s="1357"/>
      <c r="AD54" s="1357"/>
      <c r="AE54" s="1357"/>
      <c r="AF54" s="1357"/>
      <c r="AG54" s="1358"/>
      <c r="AH54" s="492">
        <v>3</v>
      </c>
      <c r="AI54" s="104"/>
      <c r="AJ54" s="104"/>
      <c r="AK54" s="493"/>
      <c r="AL54" s="395"/>
      <c r="AM54" s="366"/>
      <c r="AN54" s="366"/>
      <c r="AO54" s="367"/>
    </row>
    <row r="55" spans="2:53" ht="25.5" x14ac:dyDescent="0.25">
      <c r="B55" s="1375"/>
      <c r="C55" s="534" t="s">
        <v>25</v>
      </c>
      <c r="D55" s="563"/>
      <c r="E55" s="563"/>
      <c r="F55" s="563"/>
      <c r="G55" s="325"/>
      <c r="H55" s="325"/>
      <c r="I55" s="488"/>
      <c r="J55" s="488"/>
      <c r="K55" s="488"/>
      <c r="L55" s="1380"/>
      <c r="M55" s="1381"/>
      <c r="N55" s="1382"/>
      <c r="O55" s="1353" t="s">
        <v>26</v>
      </c>
      <c r="P55" s="1354"/>
      <c r="Q55" s="1354"/>
      <c r="R55" s="1354"/>
      <c r="S55" s="1354"/>
      <c r="T55" s="1354"/>
      <c r="U55" s="1354"/>
      <c r="V55" s="1354"/>
      <c r="W55" s="1354"/>
      <c r="X55" s="1355"/>
      <c r="Y55" s="1355"/>
      <c r="Z55" s="1356">
        <f t="shared" si="32"/>
        <v>0</v>
      </c>
      <c r="AA55" s="1357"/>
      <c r="AB55" s="1357"/>
      <c r="AC55" s="1357"/>
      <c r="AD55" s="1357"/>
      <c r="AE55" s="1357"/>
      <c r="AF55" s="1357"/>
      <c r="AG55" s="1358"/>
      <c r="AH55" s="492"/>
      <c r="AI55" s="104"/>
      <c r="AJ55" s="104"/>
      <c r="AK55" s="493"/>
      <c r="AL55" s="395"/>
      <c r="AM55" s="366"/>
      <c r="AN55" s="366"/>
      <c r="AO55" s="367"/>
    </row>
    <row r="56" spans="2:53" ht="23.25" x14ac:dyDescent="0.35">
      <c r="B56" s="1375"/>
      <c r="C56" s="564" t="s">
        <v>113</v>
      </c>
      <c r="D56" s="565"/>
      <c r="E56" s="532"/>
      <c r="F56" s="495"/>
      <c r="G56" s="325"/>
      <c r="H56" s="325"/>
      <c r="I56" s="2"/>
      <c r="J56" s="2"/>
      <c r="K56" s="2"/>
      <c r="L56" s="1380"/>
      <c r="M56" s="1381"/>
      <c r="N56" s="1382"/>
      <c r="O56" s="1353" t="s">
        <v>27</v>
      </c>
      <c r="P56" s="1354"/>
      <c r="Q56" s="1354"/>
      <c r="R56" s="1354"/>
      <c r="S56" s="1354"/>
      <c r="T56" s="1354"/>
      <c r="U56" s="1354"/>
      <c r="V56" s="1354"/>
      <c r="W56" s="1354"/>
      <c r="X56" s="1355"/>
      <c r="Y56" s="1355"/>
      <c r="Z56" s="1346">
        <f t="shared" si="32"/>
        <v>1</v>
      </c>
      <c r="AA56" s="1347"/>
      <c r="AB56" s="1347"/>
      <c r="AC56" s="1347"/>
      <c r="AD56" s="1347"/>
      <c r="AE56" s="1347"/>
      <c r="AF56" s="1347"/>
      <c r="AG56" s="1348"/>
      <c r="AH56" s="177">
        <v>1</v>
      </c>
      <c r="AI56" s="104"/>
      <c r="AJ56" s="104"/>
      <c r="AK56" s="493"/>
      <c r="AL56" s="395"/>
      <c r="AM56" s="366"/>
      <c r="AN56" s="366"/>
      <c r="AO56" s="367"/>
    </row>
    <row r="57" spans="2:53" ht="23.25" x14ac:dyDescent="0.25">
      <c r="B57" s="1375"/>
      <c r="C57" s="1386" t="s">
        <v>114</v>
      </c>
      <c r="D57" s="1387"/>
      <c r="E57" s="494"/>
      <c r="F57" s="495"/>
      <c r="G57" s="325"/>
      <c r="H57" s="325"/>
      <c r="I57" s="488"/>
      <c r="J57" s="488"/>
      <c r="K57" s="488"/>
      <c r="L57" s="1380"/>
      <c r="M57" s="1381"/>
      <c r="N57" s="1382"/>
      <c r="O57" s="1353" t="s">
        <v>89</v>
      </c>
      <c r="P57" s="1354"/>
      <c r="Q57" s="1354"/>
      <c r="R57" s="1354"/>
      <c r="S57" s="1354"/>
      <c r="T57" s="1354"/>
      <c r="U57" s="1354"/>
      <c r="V57" s="1354"/>
      <c r="W57" s="1354"/>
      <c r="X57" s="1355"/>
      <c r="Y57" s="1355"/>
      <c r="Z57" s="1346">
        <f t="shared" si="32"/>
        <v>0</v>
      </c>
      <c r="AA57" s="1347"/>
      <c r="AB57" s="1347"/>
      <c r="AC57" s="1347"/>
      <c r="AD57" s="1347"/>
      <c r="AE57" s="1347"/>
      <c r="AF57" s="1347"/>
      <c r="AG57" s="1348"/>
      <c r="AH57" s="177"/>
      <c r="AI57" s="104"/>
      <c r="AJ57" s="104"/>
      <c r="AK57" s="493"/>
      <c r="AL57" s="395"/>
      <c r="AM57" s="366"/>
      <c r="AN57" s="366"/>
      <c r="AO57" s="367"/>
    </row>
    <row r="58" spans="2:53" ht="23.25" x14ac:dyDescent="0.25">
      <c r="B58" s="1375"/>
      <c r="C58" s="1386" t="s">
        <v>115</v>
      </c>
      <c r="D58" s="1386"/>
      <c r="E58" s="496"/>
      <c r="F58" s="495"/>
      <c r="G58" s="325"/>
      <c r="H58" s="325"/>
      <c r="I58" s="488"/>
      <c r="J58" s="488"/>
      <c r="K58" s="488"/>
      <c r="L58" s="1380"/>
      <c r="M58" s="1381"/>
      <c r="N58" s="1382"/>
      <c r="O58" s="1353" t="s">
        <v>17</v>
      </c>
      <c r="P58" s="1354"/>
      <c r="Q58" s="1354"/>
      <c r="R58" s="1354"/>
      <c r="S58" s="1354"/>
      <c r="T58" s="1354"/>
      <c r="U58" s="1354"/>
      <c r="V58" s="1354"/>
      <c r="W58" s="1354"/>
      <c r="X58" s="1355"/>
      <c r="Y58" s="1355"/>
      <c r="Z58" s="1346">
        <f t="shared" si="32"/>
        <v>0</v>
      </c>
      <c r="AA58" s="1347"/>
      <c r="AB58" s="1347"/>
      <c r="AC58" s="1347"/>
      <c r="AD58" s="1347"/>
      <c r="AE58" s="1347"/>
      <c r="AF58" s="1347"/>
      <c r="AG58" s="1348"/>
      <c r="AH58" s="177"/>
      <c r="AI58" s="104"/>
      <c r="AJ58" s="104"/>
      <c r="AK58" s="493"/>
      <c r="AL58" s="395"/>
      <c r="AM58" s="366"/>
      <c r="AN58" s="366"/>
      <c r="AO58" s="367"/>
    </row>
    <row r="59" spans="2:53" ht="23.45" customHeight="1" thickBot="1" x14ac:dyDescent="0.3">
      <c r="B59" s="1375"/>
      <c r="C59" s="1386" t="s">
        <v>116</v>
      </c>
      <c r="D59" s="1386"/>
      <c r="E59" s="1386"/>
      <c r="F59" s="1386"/>
      <c r="G59" s="1386"/>
      <c r="H59" s="1386"/>
      <c r="I59" s="1386"/>
      <c r="J59" s="1386"/>
      <c r="K59" s="488"/>
      <c r="L59" s="1383"/>
      <c r="M59" s="1384"/>
      <c r="N59" s="1385"/>
      <c r="O59" s="1359" t="s">
        <v>28</v>
      </c>
      <c r="P59" s="1360"/>
      <c r="Q59" s="1360"/>
      <c r="R59" s="1360"/>
      <c r="S59" s="1360"/>
      <c r="T59" s="1360"/>
      <c r="U59" s="1360"/>
      <c r="V59" s="1360"/>
      <c r="W59" s="1360"/>
      <c r="X59" s="1361"/>
      <c r="Y59" s="1361"/>
      <c r="Z59" s="1362">
        <f t="shared" si="32"/>
        <v>0</v>
      </c>
      <c r="AA59" s="1363"/>
      <c r="AB59" s="1363"/>
      <c r="AC59" s="1363"/>
      <c r="AD59" s="1363"/>
      <c r="AE59" s="1363"/>
      <c r="AF59" s="1363"/>
      <c r="AG59" s="1364"/>
      <c r="AH59" s="180"/>
      <c r="AI59" s="181"/>
      <c r="AJ59" s="181"/>
      <c r="AK59" s="497"/>
      <c r="AL59" s="382"/>
      <c r="AM59" s="374"/>
      <c r="AN59" s="374"/>
      <c r="AO59" s="375"/>
    </row>
    <row r="60" spans="2:53" ht="36.75" customHeight="1" thickBot="1" x14ac:dyDescent="0.3">
      <c r="B60" s="950"/>
      <c r="C60" s="951"/>
      <c r="D60" s="951"/>
      <c r="E60" s="951"/>
      <c r="F60" s="951"/>
      <c r="G60" s="951"/>
      <c r="H60" s="951"/>
      <c r="I60" s="951"/>
      <c r="J60" s="220"/>
      <c r="K60" s="952"/>
      <c r="L60" s="952"/>
      <c r="M60" s="952"/>
      <c r="N60" s="952"/>
      <c r="O60" s="952"/>
      <c r="P60" s="952"/>
      <c r="Q60" s="952"/>
      <c r="R60" s="952"/>
      <c r="S60" s="952"/>
      <c r="T60" s="952"/>
      <c r="U60" s="952"/>
      <c r="V60" s="952"/>
      <c r="W60" s="952"/>
      <c r="X60" s="952"/>
      <c r="Y60" s="952"/>
      <c r="Z60" s="952"/>
      <c r="AA60" s="952"/>
      <c r="AB60" s="952"/>
      <c r="AC60" s="952"/>
      <c r="AD60" s="952"/>
      <c r="AE60" s="952"/>
      <c r="AF60" s="952"/>
      <c r="AG60" s="952"/>
      <c r="AH60" s="952"/>
      <c r="AQ60" s="953"/>
      <c r="AR60" s="953"/>
      <c r="AS60" s="953"/>
      <c r="AT60" s="953"/>
      <c r="AU60" s="953"/>
      <c r="AV60" s="953"/>
      <c r="AW60" s="953"/>
      <c r="AX60" s="953"/>
      <c r="AY60" s="953"/>
      <c r="AZ60" s="953"/>
      <c r="BA60" s="953"/>
    </row>
    <row r="61" spans="2:53" s="542" customFormat="1" ht="69.75" customHeight="1" thickBot="1" x14ac:dyDescent="0.3">
      <c r="B61" s="569" t="s">
        <v>117</v>
      </c>
      <c r="C61" s="965" t="s">
        <v>34</v>
      </c>
      <c r="D61" s="966"/>
      <c r="E61" s="570" t="s">
        <v>35</v>
      </c>
      <c r="F61" s="967" t="s">
        <v>36</v>
      </c>
      <c r="G61" s="967"/>
      <c r="H61" s="1097" t="s">
        <v>37</v>
      </c>
      <c r="I61" s="1098"/>
      <c r="J61" s="683"/>
      <c r="K61" s="684" t="s">
        <v>117</v>
      </c>
      <c r="L61" s="1099" t="s">
        <v>118</v>
      </c>
      <c r="M61" s="970"/>
      <c r="N61" s="970"/>
      <c r="O61" s="970"/>
      <c r="P61" s="970"/>
      <c r="Q61" s="970"/>
      <c r="R61" s="970"/>
      <c r="S61" s="970"/>
      <c r="T61" s="970"/>
      <c r="U61" s="970"/>
      <c r="V61" s="970"/>
      <c r="W61" s="970"/>
      <c r="X61" s="970"/>
      <c r="Y61" s="970"/>
      <c r="Z61" s="970"/>
      <c r="AA61" s="970"/>
      <c r="AB61" s="970"/>
      <c r="AC61" s="1100" t="s">
        <v>35</v>
      </c>
      <c r="AD61" s="1100"/>
      <c r="AE61" s="1100"/>
      <c r="AF61" s="1100"/>
      <c r="AG61" s="1100"/>
      <c r="AH61" s="1101"/>
      <c r="AI61" s="682"/>
      <c r="AJ61" s="682"/>
      <c r="AK61" s="682"/>
      <c r="AL61" s="682"/>
      <c r="AM61" s="682"/>
      <c r="AN61" s="682"/>
    </row>
    <row r="62" spans="2:53" s="542" customFormat="1" ht="39.950000000000003" customHeight="1" thickBot="1" x14ac:dyDescent="0.3">
      <c r="B62" s="396">
        <v>1</v>
      </c>
      <c r="C62" s="1102" t="s">
        <v>164</v>
      </c>
      <c r="D62" s="1103"/>
      <c r="E62" s="685" t="s">
        <v>206</v>
      </c>
      <c r="F62" s="1104">
        <v>5</v>
      </c>
      <c r="G62" s="1104"/>
      <c r="H62" s="1105">
        <v>4</v>
      </c>
      <c r="I62" s="1106"/>
      <c r="J62" s="673"/>
      <c r="K62" s="162">
        <v>1</v>
      </c>
      <c r="L62" s="1425" t="s">
        <v>153</v>
      </c>
      <c r="M62" s="1426"/>
      <c r="N62" s="1426"/>
      <c r="O62" s="1426"/>
      <c r="P62" s="1426"/>
      <c r="Q62" s="1426"/>
      <c r="R62" s="1426"/>
      <c r="S62" s="1426"/>
      <c r="T62" s="1426"/>
      <c r="U62" s="1426"/>
      <c r="V62" s="1426"/>
      <c r="W62" s="1426"/>
      <c r="X62" s="1426"/>
      <c r="Y62" s="1426"/>
      <c r="Z62" s="1426"/>
      <c r="AA62" s="1426"/>
      <c r="AB62" s="1426"/>
      <c r="AC62" s="1109" t="s">
        <v>207</v>
      </c>
      <c r="AD62" s="1110"/>
      <c r="AE62" s="1110"/>
      <c r="AF62" s="1110"/>
      <c r="AG62" s="1110"/>
      <c r="AH62" s="1111"/>
      <c r="AI62" s="682"/>
      <c r="AJ62" s="682"/>
      <c r="AK62" s="682"/>
      <c r="AL62" s="682"/>
      <c r="AM62" s="682"/>
      <c r="AN62" s="682"/>
    </row>
    <row r="63" spans="2:53" x14ac:dyDescent="0.25">
      <c r="E63" s="5"/>
      <c r="G63" s="3"/>
      <c r="M63" s="7"/>
      <c r="Y63" s="3"/>
    </row>
    <row r="64" spans="2:53" x14ac:dyDescent="0.25">
      <c r="B64" s="235"/>
      <c r="C64" s="964" t="s">
        <v>154</v>
      </c>
      <c r="D64" s="964"/>
      <c r="E64" s="964"/>
      <c r="F64" s="964"/>
      <c r="G64" s="964"/>
      <c r="H64" s="964"/>
      <c r="I64" s="964"/>
      <c r="J64" s="964"/>
      <c r="K64" s="964"/>
      <c r="L64" s="964"/>
      <c r="M64" s="964"/>
      <c r="N64" s="964"/>
      <c r="O64" s="964"/>
      <c r="P64" s="964"/>
      <c r="Q64" s="964"/>
      <c r="R64" s="964"/>
      <c r="S64" s="964"/>
      <c r="T64" s="964"/>
      <c r="U64" s="964"/>
      <c r="V64" s="964"/>
      <c r="W64" s="964"/>
      <c r="X64" s="964"/>
      <c r="Y64" s="964"/>
      <c r="Z64" s="964"/>
      <c r="AA64" s="964"/>
      <c r="AB64" s="964"/>
      <c r="AC64" s="964"/>
      <c r="AD64" s="964"/>
      <c r="AE64" s="964"/>
      <c r="AF64" s="964"/>
      <c r="AG64" s="964"/>
      <c r="AH64" s="964"/>
      <c r="AI64" s="964"/>
      <c r="AJ64" s="964"/>
      <c r="AK64" s="964"/>
      <c r="AL64" s="964"/>
      <c r="AM64" s="964"/>
    </row>
    <row r="65" spans="2:39" ht="18.75" thickBot="1" x14ac:dyDescent="0.3">
      <c r="E65" s="5"/>
      <c r="G65" s="3"/>
      <c r="M65" s="7"/>
      <c r="Y65" s="3"/>
    </row>
    <row r="66" spans="2:39" ht="19.5" thickTop="1" thickBot="1" x14ac:dyDescent="0.3">
      <c r="B66" s="998" t="s">
        <v>38</v>
      </c>
      <c r="C66" s="999"/>
      <c r="D66" s="1000" t="s">
        <v>120</v>
      </c>
      <c r="E66" s="1002" t="s">
        <v>39</v>
      </c>
      <c r="F66" s="1001"/>
      <c r="G66" s="1003"/>
      <c r="H66" s="718" t="s">
        <v>121</v>
      </c>
      <c r="I66" s="985"/>
      <c r="J66" s="718" t="s">
        <v>122</v>
      </c>
      <c r="K66" s="985"/>
      <c r="N66" s="398"/>
      <c r="O66" s="398"/>
      <c r="P66" s="398"/>
      <c r="Q66" s="398"/>
      <c r="R66" s="398"/>
      <c r="S66" s="398"/>
      <c r="T66" s="398"/>
      <c r="U66" s="398"/>
      <c r="V66" s="398"/>
      <c r="W66" s="398"/>
      <c r="X66" s="398"/>
      <c r="Y66" s="398"/>
      <c r="Z66" s="398"/>
      <c r="AA66" s="398"/>
      <c r="AB66" s="398"/>
      <c r="AC66" s="398"/>
      <c r="AD66" s="398"/>
      <c r="AE66" s="398"/>
      <c r="AF66" s="398"/>
      <c r="AG66" s="398"/>
      <c r="AH66" s="398"/>
      <c r="AI66" s="398"/>
      <c r="AJ66" s="398"/>
      <c r="AK66" s="398"/>
    </row>
    <row r="67" spans="2:39" ht="19.5" thickTop="1" thickBot="1" x14ac:dyDescent="0.3">
      <c r="B67" s="998"/>
      <c r="C67" s="999"/>
      <c r="D67" s="1000"/>
      <c r="E67" s="1004"/>
      <c r="F67" s="1005"/>
      <c r="G67" s="1006"/>
      <c r="H67" s="986"/>
      <c r="I67" s="988"/>
      <c r="J67" s="986"/>
      <c r="K67" s="988"/>
      <c r="N67" s="398"/>
      <c r="O67" s="398"/>
      <c r="P67" s="398"/>
      <c r="Q67" s="398"/>
      <c r="R67" s="398"/>
      <c r="S67" s="398"/>
      <c r="T67" s="398"/>
      <c r="U67" s="398"/>
      <c r="V67" s="398"/>
      <c r="W67" s="398"/>
      <c r="X67" s="398"/>
      <c r="Y67" s="398"/>
      <c r="Z67" s="398"/>
      <c r="AA67" s="398"/>
      <c r="AB67" s="398"/>
      <c r="AC67" s="398"/>
      <c r="AD67" s="398"/>
      <c r="AE67" s="398"/>
      <c r="AF67" s="398"/>
      <c r="AG67" s="398"/>
      <c r="AH67" s="398"/>
      <c r="AI67" s="398"/>
      <c r="AJ67" s="398"/>
      <c r="AK67" s="398"/>
    </row>
    <row r="68" spans="2:39" ht="19.5" thickTop="1" thickBot="1" x14ac:dyDescent="0.3">
      <c r="B68" s="998"/>
      <c r="C68" s="999"/>
      <c r="D68" s="1001"/>
      <c r="E68" s="1004"/>
      <c r="F68" s="1005"/>
      <c r="G68" s="1006"/>
      <c r="H68" s="399" t="s">
        <v>40</v>
      </c>
      <c r="I68" s="498" t="s">
        <v>41</v>
      </c>
      <c r="J68" s="499" t="s">
        <v>40</v>
      </c>
      <c r="K68" s="500" t="s">
        <v>41</v>
      </c>
      <c r="L68" s="21"/>
      <c r="M68" s="21"/>
      <c r="N68" s="398"/>
      <c r="O68" s="398"/>
      <c r="P68" s="398"/>
      <c r="Q68" s="398"/>
      <c r="R68" s="398"/>
      <c r="S68" s="398"/>
      <c r="T68" s="398"/>
      <c r="U68" s="398"/>
      <c r="V68" s="398"/>
      <c r="W68" s="398"/>
      <c r="X68" s="398"/>
      <c r="Y68" s="398"/>
      <c r="Z68" s="398"/>
      <c r="AA68" s="398"/>
      <c r="AB68" s="398"/>
      <c r="AC68" s="398"/>
      <c r="AD68" s="398"/>
      <c r="AE68" s="398"/>
      <c r="AF68" s="398"/>
      <c r="AG68" s="398"/>
      <c r="AH68" s="398"/>
      <c r="AI68" s="398"/>
      <c r="AJ68" s="398"/>
      <c r="AK68" s="398"/>
    </row>
    <row r="69" spans="2:39" ht="9.9499999999999993" customHeight="1" thickTop="1" thickBot="1" x14ac:dyDescent="0.3">
      <c r="B69" s="1239" t="s">
        <v>42</v>
      </c>
      <c r="C69" s="1240"/>
      <c r="D69" s="1396" t="s">
        <v>199</v>
      </c>
      <c r="E69" s="1399" t="s">
        <v>48</v>
      </c>
      <c r="F69" s="1400"/>
      <c r="G69" s="1401"/>
      <c r="H69" s="1408">
        <v>1</v>
      </c>
      <c r="I69" s="1411"/>
      <c r="J69" s="1422">
        <f>H69*D69</f>
        <v>32</v>
      </c>
      <c r="K69" s="1391"/>
      <c r="L69" s="21"/>
      <c r="M69" s="21"/>
      <c r="N69" s="398"/>
      <c r="O69" s="398"/>
      <c r="P69" s="398"/>
      <c r="Q69" s="398"/>
      <c r="R69" s="398"/>
      <c r="S69" s="398"/>
      <c r="T69" s="398"/>
      <c r="U69" s="398"/>
      <c r="V69" s="398"/>
      <c r="W69" s="398"/>
      <c r="X69" s="398"/>
      <c r="Y69" s="398"/>
      <c r="Z69" s="398"/>
      <c r="AA69" s="398"/>
      <c r="AB69" s="398"/>
      <c r="AC69" s="398"/>
      <c r="AD69" s="398"/>
      <c r="AE69" s="398"/>
      <c r="AF69" s="398"/>
      <c r="AG69" s="398"/>
      <c r="AH69" s="398"/>
      <c r="AI69" s="398"/>
      <c r="AJ69" s="398"/>
      <c r="AK69" s="398"/>
      <c r="AL69" s="238"/>
      <c r="AM69" s="238"/>
    </row>
    <row r="70" spans="2:39" ht="9.9499999999999993" customHeight="1" thickTop="1" thickBot="1" x14ac:dyDescent="0.3">
      <c r="B70" s="1239"/>
      <c r="C70" s="1240"/>
      <c r="D70" s="1397"/>
      <c r="E70" s="1402"/>
      <c r="F70" s="1403"/>
      <c r="G70" s="1404"/>
      <c r="H70" s="1409"/>
      <c r="I70" s="1412"/>
      <c r="J70" s="1423"/>
      <c r="K70" s="1392"/>
      <c r="L70" s="242"/>
      <c r="M70" s="242"/>
      <c r="N70" s="398"/>
      <c r="O70" s="398"/>
      <c r="P70" s="398"/>
      <c r="Q70" s="398"/>
      <c r="R70" s="398"/>
      <c r="S70" s="398"/>
      <c r="T70" s="398"/>
      <c r="U70" s="398"/>
      <c r="V70" s="398"/>
      <c r="W70" s="398"/>
      <c r="X70" s="398"/>
      <c r="Y70" s="398"/>
      <c r="Z70" s="398"/>
      <c r="AA70" s="398"/>
      <c r="AB70" s="398"/>
      <c r="AC70" s="398"/>
      <c r="AD70" s="398"/>
      <c r="AE70" s="398"/>
      <c r="AF70" s="398"/>
      <c r="AG70" s="398"/>
      <c r="AH70" s="398"/>
      <c r="AI70" s="398"/>
      <c r="AJ70" s="398"/>
      <c r="AK70" s="398"/>
      <c r="AL70" s="238"/>
      <c r="AM70" s="238"/>
    </row>
    <row r="71" spans="2:39" ht="9.9499999999999993" customHeight="1" thickTop="1" thickBot="1" x14ac:dyDescent="0.3">
      <c r="B71" s="1239"/>
      <c r="C71" s="1240"/>
      <c r="D71" s="1398"/>
      <c r="E71" s="1405"/>
      <c r="F71" s="1406"/>
      <c r="G71" s="1407"/>
      <c r="H71" s="1410"/>
      <c r="I71" s="1413"/>
      <c r="J71" s="1424"/>
      <c r="K71" s="1393"/>
      <c r="L71" s="242"/>
      <c r="M71" s="242"/>
      <c r="N71" s="398"/>
      <c r="O71" s="398"/>
      <c r="P71" s="398"/>
      <c r="Q71" s="398"/>
      <c r="R71" s="398"/>
      <c r="S71" s="398"/>
      <c r="T71" s="398"/>
      <c r="U71" s="398"/>
      <c r="V71" s="398"/>
      <c r="W71" s="398"/>
      <c r="X71" s="398"/>
      <c r="Y71" s="398"/>
      <c r="Z71" s="398"/>
      <c r="AA71" s="398"/>
      <c r="AB71" s="398"/>
      <c r="AC71" s="398"/>
      <c r="AD71" s="398"/>
      <c r="AE71" s="398"/>
      <c r="AF71" s="398"/>
      <c r="AG71" s="398"/>
      <c r="AH71" s="398"/>
      <c r="AI71" s="398"/>
      <c r="AJ71" s="398"/>
      <c r="AK71" s="398"/>
      <c r="AL71" s="238"/>
      <c r="AM71" s="238"/>
    </row>
    <row r="72" spans="2:39" ht="19.5" thickTop="1" thickBot="1" x14ac:dyDescent="0.3">
      <c r="B72" s="1239" t="s">
        <v>129</v>
      </c>
      <c r="C72" s="1240"/>
      <c r="D72" s="1396" t="s">
        <v>155</v>
      </c>
      <c r="E72" s="1399" t="s">
        <v>48</v>
      </c>
      <c r="F72" s="1400"/>
      <c r="G72" s="1401"/>
      <c r="H72" s="1409">
        <v>1</v>
      </c>
      <c r="I72" s="1418"/>
      <c r="J72" s="1420">
        <f>H72*D72</f>
        <v>2</v>
      </c>
      <c r="K72" s="1392"/>
      <c r="L72" s="242"/>
      <c r="M72" s="242"/>
      <c r="N72" s="398"/>
      <c r="O72" s="398"/>
      <c r="P72" s="398"/>
      <c r="Q72" s="398"/>
      <c r="R72" s="398"/>
      <c r="S72" s="398"/>
      <c r="T72" s="398"/>
      <c r="U72" s="398"/>
      <c r="V72" s="398"/>
      <c r="W72" s="398"/>
      <c r="X72" s="398"/>
      <c r="Y72" s="398"/>
      <c r="Z72" s="398"/>
      <c r="AA72" s="398"/>
      <c r="AB72" s="398"/>
      <c r="AC72" s="398"/>
      <c r="AD72" s="398"/>
      <c r="AE72" s="398"/>
      <c r="AF72" s="398"/>
      <c r="AG72" s="398"/>
      <c r="AH72" s="398"/>
      <c r="AI72" s="398"/>
      <c r="AJ72" s="398"/>
      <c r="AK72" s="398"/>
      <c r="AL72" s="238"/>
      <c r="AM72" s="238"/>
    </row>
    <row r="73" spans="2:39" ht="19.5" thickTop="1" thickBot="1" x14ac:dyDescent="0.3">
      <c r="B73" s="1239"/>
      <c r="C73" s="1240"/>
      <c r="D73" s="1398"/>
      <c r="E73" s="1405"/>
      <c r="F73" s="1406"/>
      <c r="G73" s="1407"/>
      <c r="H73" s="1409"/>
      <c r="I73" s="1419"/>
      <c r="J73" s="1421"/>
      <c r="K73" s="1392"/>
      <c r="L73" s="224"/>
      <c r="M73" s="224"/>
      <c r="N73" s="398"/>
      <c r="O73" s="398"/>
      <c r="P73" s="398"/>
      <c r="Q73" s="398"/>
      <c r="R73" s="398"/>
      <c r="S73" s="398"/>
      <c r="T73" s="398"/>
      <c r="U73" s="398"/>
      <c r="V73" s="398"/>
      <c r="W73" s="398"/>
      <c r="X73" s="398"/>
      <c r="Y73" s="398"/>
      <c r="Z73" s="398"/>
      <c r="AA73" s="398"/>
      <c r="AB73" s="398"/>
      <c r="AC73" s="398"/>
      <c r="AD73" s="398"/>
      <c r="AE73" s="398"/>
      <c r="AF73" s="398"/>
      <c r="AG73" s="398"/>
      <c r="AH73" s="398"/>
      <c r="AI73" s="398"/>
      <c r="AJ73" s="398"/>
      <c r="AK73" s="398"/>
      <c r="AL73" s="238"/>
      <c r="AM73" s="238"/>
    </row>
    <row r="74" spans="2:39" ht="12" customHeight="1" thickTop="1" thickBot="1" x14ac:dyDescent="0.3">
      <c r="B74" s="1239" t="s">
        <v>43</v>
      </c>
      <c r="C74" s="1240"/>
      <c r="D74" s="1396" t="s">
        <v>62</v>
      </c>
      <c r="E74" s="1399" t="s">
        <v>156</v>
      </c>
      <c r="F74" s="1400"/>
      <c r="G74" s="1401"/>
      <c r="H74" s="1408">
        <v>1</v>
      </c>
      <c r="I74" s="1411"/>
      <c r="J74" s="1414">
        <f>H74*D74</f>
        <v>4</v>
      </c>
      <c r="K74" s="1391"/>
      <c r="L74" s="224"/>
      <c r="M74" s="224"/>
      <c r="N74" s="398"/>
      <c r="O74" s="398"/>
      <c r="P74" s="398"/>
      <c r="Q74" s="398"/>
      <c r="R74" s="398"/>
      <c r="S74" s="398"/>
      <c r="T74" s="398"/>
      <c r="U74" s="398"/>
      <c r="V74" s="398"/>
      <c r="W74" s="398"/>
      <c r="X74" s="398"/>
      <c r="Y74" s="398"/>
      <c r="Z74" s="398"/>
      <c r="AA74" s="398"/>
      <c r="AB74" s="398"/>
      <c r="AC74" s="398"/>
      <c r="AD74" s="398"/>
      <c r="AE74" s="398"/>
      <c r="AF74" s="398"/>
      <c r="AG74" s="398"/>
      <c r="AH74" s="398"/>
      <c r="AI74" s="398"/>
      <c r="AJ74" s="398"/>
      <c r="AK74" s="398"/>
      <c r="AL74" s="238"/>
      <c r="AM74" s="238"/>
    </row>
    <row r="75" spans="2:39" ht="12" customHeight="1" thickTop="1" thickBot="1" x14ac:dyDescent="0.3">
      <c r="B75" s="1239"/>
      <c r="C75" s="1240"/>
      <c r="D75" s="1397"/>
      <c r="E75" s="1402"/>
      <c r="F75" s="1403"/>
      <c r="G75" s="1404"/>
      <c r="H75" s="1409"/>
      <c r="I75" s="1412"/>
      <c r="J75" s="1415"/>
      <c r="K75" s="1392"/>
      <c r="L75" s="224"/>
      <c r="M75" s="224"/>
      <c r="N75" s="398"/>
      <c r="O75" s="398"/>
      <c r="P75" s="398"/>
      <c r="Q75" s="398"/>
      <c r="R75" s="398"/>
      <c r="S75" s="398"/>
      <c r="T75" s="398"/>
      <c r="U75" s="398"/>
      <c r="V75" s="398"/>
      <c r="W75" s="398"/>
      <c r="X75" s="398"/>
      <c r="Y75" s="398"/>
      <c r="Z75" s="398"/>
      <c r="AA75" s="398"/>
      <c r="AB75" s="398"/>
      <c r="AC75" s="398"/>
      <c r="AD75" s="398"/>
      <c r="AE75" s="398"/>
      <c r="AF75" s="398"/>
      <c r="AG75" s="398"/>
      <c r="AH75" s="398"/>
      <c r="AI75" s="398"/>
      <c r="AJ75" s="398"/>
      <c r="AK75" s="398"/>
      <c r="AL75" s="238"/>
      <c r="AM75" s="238"/>
    </row>
    <row r="76" spans="2:39" ht="20.100000000000001" customHeight="1" thickTop="1" thickBot="1" x14ac:dyDescent="0.3">
      <c r="B76" s="1239"/>
      <c r="C76" s="1240"/>
      <c r="D76" s="1398"/>
      <c r="E76" s="1405"/>
      <c r="F76" s="1406"/>
      <c r="G76" s="1407"/>
      <c r="H76" s="1410"/>
      <c r="I76" s="1413"/>
      <c r="J76" s="1416"/>
      <c r="K76" s="1393"/>
      <c r="L76" s="242"/>
      <c r="M76" s="242"/>
      <c r="N76" s="398"/>
      <c r="O76" s="398"/>
      <c r="P76" s="398"/>
      <c r="Q76" s="398"/>
      <c r="R76" s="398"/>
      <c r="S76" s="398"/>
      <c r="T76" s="398"/>
      <c r="U76" s="398"/>
      <c r="V76" s="398"/>
      <c r="W76" s="398"/>
      <c r="X76" s="398"/>
      <c r="Y76" s="398"/>
      <c r="Z76" s="398"/>
      <c r="AA76" s="398"/>
      <c r="AB76" s="398"/>
      <c r="AC76" s="398"/>
      <c r="AD76" s="398"/>
      <c r="AE76" s="398"/>
      <c r="AF76" s="398"/>
      <c r="AG76" s="398"/>
      <c r="AH76" s="398"/>
      <c r="AI76" s="398"/>
      <c r="AJ76" s="398"/>
      <c r="AK76" s="398"/>
      <c r="AL76" s="238"/>
      <c r="AM76" s="238"/>
    </row>
    <row r="77" spans="2:39" ht="30" customHeight="1" thickTop="1" thickBot="1" x14ac:dyDescent="0.3">
      <c r="B77" s="1239" t="s">
        <v>134</v>
      </c>
      <c r="C77" s="1255"/>
      <c r="D77" s="402" t="s">
        <v>157</v>
      </c>
      <c r="E77" s="1256" t="s">
        <v>48</v>
      </c>
      <c r="F77" s="1257"/>
      <c r="G77" s="1258"/>
      <c r="H77" s="501">
        <v>1</v>
      </c>
      <c r="I77" s="502"/>
      <c r="J77" s="503">
        <f>H77*2</f>
        <v>2</v>
      </c>
      <c r="K77" s="504"/>
      <c r="L77" s="242"/>
      <c r="M77" s="242"/>
      <c r="N77" s="398"/>
      <c r="O77" s="398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2:39" ht="29.45" customHeight="1" thickTop="1" thickBot="1" x14ac:dyDescent="0.3">
      <c r="B78" s="407"/>
      <c r="C78" s="505" t="s">
        <v>44</v>
      </c>
      <c r="D78" s="409" t="s">
        <v>136</v>
      </c>
      <c r="E78" s="410"/>
      <c r="F78" s="410"/>
      <c r="G78" s="1394" t="s">
        <v>44</v>
      </c>
      <c r="H78" s="1395"/>
      <c r="I78" s="1395"/>
      <c r="J78" s="506">
        <f>SUM(J69:J77)</f>
        <v>40</v>
      </c>
      <c r="K78" s="507">
        <v>0</v>
      </c>
      <c r="L78" s="298"/>
      <c r="M78" s="224"/>
      <c r="N78" s="398"/>
      <c r="O78" s="398"/>
      <c r="P78" s="398"/>
      <c r="Q78" s="398"/>
      <c r="R78" s="398"/>
      <c r="S78" s="398"/>
      <c r="T78" s="398"/>
      <c r="U78" s="398"/>
      <c r="V78" s="398"/>
      <c r="W78" s="398"/>
      <c r="X78" s="398"/>
      <c r="Y78" s="398"/>
      <c r="Z78" s="398"/>
      <c r="AA78" s="398"/>
      <c r="AB78" s="398"/>
      <c r="AC78" s="398"/>
      <c r="AD78" s="398"/>
      <c r="AE78" s="398"/>
      <c r="AF78" s="398"/>
      <c r="AG78" s="398"/>
      <c r="AH78" s="398"/>
      <c r="AI78" s="398"/>
      <c r="AJ78" s="398"/>
      <c r="AK78" s="398"/>
      <c r="AL78" s="238"/>
    </row>
    <row r="79" spans="2:39" ht="18.75" thickTop="1" x14ac:dyDescent="0.25">
      <c r="B79" s="295"/>
      <c r="D79" s="301"/>
      <c r="E79" s="237"/>
      <c r="F79" s="302"/>
      <c r="G79" s="302"/>
      <c r="K79" s="7"/>
      <c r="L79" s="7"/>
      <c r="M79" s="7"/>
      <c r="N79" s="398"/>
      <c r="O79" s="398"/>
      <c r="P79" s="1087" t="s">
        <v>223</v>
      </c>
      <c r="Q79" s="1088"/>
      <c r="R79" s="1088"/>
      <c r="S79" s="1088"/>
      <c r="T79" s="1088"/>
      <c r="U79" s="1088"/>
      <c r="V79" s="1088"/>
      <c r="W79" s="1088"/>
      <c r="X79" s="1088"/>
      <c r="Y79" s="1088"/>
      <c r="Z79" s="1088"/>
      <c r="AA79" s="1088"/>
      <c r="AB79" s="1088"/>
      <c r="AC79" s="1088"/>
      <c r="AD79" s="1088"/>
      <c r="AE79" s="1088"/>
      <c r="AF79" s="1088"/>
      <c r="AG79" s="1088"/>
      <c r="AH79" s="1088"/>
      <c r="AI79" s="1088"/>
      <c r="AJ79" s="1088"/>
      <c r="AK79" s="1088"/>
      <c r="AL79" s="1088"/>
      <c r="AM79" s="1088"/>
    </row>
    <row r="80" spans="2:39" x14ac:dyDescent="0.25">
      <c r="B80" s="235"/>
      <c r="C80" s="235"/>
      <c r="D80" s="1085" t="s">
        <v>45</v>
      </c>
      <c r="E80" s="1086"/>
      <c r="F80" s="1086"/>
      <c r="G80" s="1086"/>
      <c r="K80" s="7"/>
      <c r="L80" s="7"/>
      <c r="M80" s="7"/>
      <c r="P80" s="303"/>
      <c r="Q80" s="304"/>
      <c r="R80" s="304"/>
      <c r="S80" s="304"/>
      <c r="T80" s="304"/>
      <c r="U80" s="304"/>
      <c r="V80" s="304"/>
      <c r="W80" s="304"/>
      <c r="X80" s="304"/>
      <c r="Y80" s="304"/>
      <c r="Z80" s="304"/>
      <c r="AA80" s="304"/>
      <c r="AB80" s="304"/>
      <c r="AC80" s="304"/>
      <c r="AD80" s="304"/>
      <c r="AE80" s="304"/>
      <c r="AF80" s="304"/>
      <c r="AG80" s="304"/>
      <c r="AH80" s="304"/>
      <c r="AI80" s="304"/>
      <c r="AJ80" s="304"/>
      <c r="AK80" s="304"/>
    </row>
    <row r="81" spans="2:37" x14ac:dyDescent="0.25">
      <c r="B81" s="235"/>
      <c r="C81" s="235"/>
      <c r="D81" s="3"/>
      <c r="E81" s="305"/>
      <c r="F81" s="305"/>
      <c r="G81" s="305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2:37" x14ac:dyDescent="0.25">
      <c r="D82" s="44"/>
      <c r="E82" s="311" t="s">
        <v>139</v>
      </c>
      <c r="F82" s="22"/>
      <c r="G82" s="312"/>
      <c r="H82" s="313"/>
      <c r="I82" s="313"/>
      <c r="J82" s="314" t="s">
        <v>54</v>
      </c>
      <c r="K82" s="314"/>
      <c r="L82" s="314"/>
      <c r="N82" s="315"/>
      <c r="O82" s="47"/>
      <c r="P82" s="3"/>
      <c r="Q82" s="1080" t="s">
        <v>140</v>
      </c>
      <c r="R82" s="1080"/>
      <c r="S82" s="1080"/>
      <c r="T82" s="1080"/>
      <c r="U82" s="1080"/>
      <c r="V82" s="1080"/>
      <c r="W82" s="1080"/>
      <c r="X82" s="1080"/>
      <c r="Y82" s="1080"/>
      <c r="Z82" s="1080"/>
      <c r="AA82" s="312"/>
      <c r="AB82" s="312"/>
      <c r="AC82" s="313"/>
      <c r="AD82" s="36"/>
      <c r="AE82" s="36" t="s">
        <v>51</v>
      </c>
      <c r="AF82" s="36"/>
      <c r="AG82" s="316"/>
      <c r="AH82" s="36"/>
      <c r="AI82" s="47"/>
      <c r="AJ82" s="47"/>
      <c r="AK82" s="47"/>
    </row>
    <row r="83" spans="2:37" x14ac:dyDescent="0.25">
      <c r="B83" s="235"/>
      <c r="C83" s="235"/>
      <c r="D83" s="236"/>
      <c r="E83" s="317"/>
      <c r="F83" s="22"/>
      <c r="G83" s="318"/>
      <c r="H83" s="319" t="s">
        <v>141</v>
      </c>
      <c r="J83" s="320"/>
      <c r="K83" s="47" t="s">
        <v>142</v>
      </c>
      <c r="N83" s="3"/>
      <c r="O83" s="3"/>
      <c r="P83" s="3"/>
      <c r="Q83" s="321"/>
      <c r="R83" s="321"/>
      <c r="S83" s="3"/>
      <c r="T83" s="3"/>
      <c r="U83" s="3"/>
      <c r="V83" s="3"/>
      <c r="W83" s="3"/>
      <c r="X83" s="3"/>
      <c r="Y83" s="3"/>
      <c r="AB83" s="319" t="s">
        <v>141</v>
      </c>
      <c r="AD83" s="320"/>
      <c r="AF83" s="47" t="s">
        <v>142</v>
      </c>
    </row>
    <row r="84" spans="2:37" x14ac:dyDescent="0.25">
      <c r="D84" s="44"/>
      <c r="E84" s="317"/>
      <c r="F84" s="22"/>
      <c r="G84" s="322"/>
      <c r="H84" s="318"/>
      <c r="I84" s="318"/>
      <c r="J84" s="47"/>
      <c r="K84" s="47"/>
      <c r="M84" s="47"/>
      <c r="N84" s="315"/>
      <c r="O84" s="47"/>
      <c r="P84" s="3"/>
      <c r="Q84" s="3"/>
      <c r="R84" s="3"/>
      <c r="S84" s="3"/>
      <c r="T84" s="3"/>
      <c r="U84" s="3"/>
      <c r="V84" s="3"/>
      <c r="W84" s="3"/>
      <c r="X84" s="317"/>
      <c r="Y84" s="22"/>
      <c r="Z84" s="22"/>
      <c r="AA84" s="309"/>
      <c r="AB84" s="309"/>
      <c r="AC84" s="318"/>
      <c r="AD84" s="47"/>
      <c r="AG84" s="315"/>
      <c r="AI84" s="47"/>
      <c r="AJ84" s="47"/>
    </row>
    <row r="85" spans="2:37" x14ac:dyDescent="0.25">
      <c r="B85" s="44" t="s">
        <v>158</v>
      </c>
      <c r="D85" s="3"/>
      <c r="E85" s="323"/>
      <c r="F85" s="309"/>
      <c r="G85" s="310"/>
      <c r="H85" s="306"/>
      <c r="J85" s="320"/>
      <c r="K85" s="47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24"/>
      <c r="AB85" s="319"/>
      <c r="AD85" s="320"/>
      <c r="AF85" s="47"/>
    </row>
    <row r="86" spans="2:37" x14ac:dyDescent="0.25">
      <c r="E86" s="5"/>
      <c r="G86" s="3"/>
      <c r="M86" s="7"/>
      <c r="Y86" s="3"/>
    </row>
  </sheetData>
  <mergeCells count="167">
    <mergeCell ref="N7:X7"/>
    <mergeCell ref="B72:C73"/>
    <mergeCell ref="D72:D73"/>
    <mergeCell ref="E72:G73"/>
    <mergeCell ref="H72:H73"/>
    <mergeCell ref="I72:I73"/>
    <mergeCell ref="J72:J73"/>
    <mergeCell ref="K72:K73"/>
    <mergeCell ref="B66:C68"/>
    <mergeCell ref="D66:D68"/>
    <mergeCell ref="E66:G68"/>
    <mergeCell ref="H66:I67"/>
    <mergeCell ref="J66:K67"/>
    <mergeCell ref="B69:C71"/>
    <mergeCell ref="D69:D71"/>
    <mergeCell ref="E69:G71"/>
    <mergeCell ref="H69:H71"/>
    <mergeCell ref="I69:I71"/>
    <mergeCell ref="J69:J71"/>
    <mergeCell ref="K69:K71"/>
    <mergeCell ref="C62:D62"/>
    <mergeCell ref="F62:G62"/>
    <mergeCell ref="H62:I62"/>
    <mergeCell ref="L62:AB62"/>
    <mergeCell ref="Q82:Z82"/>
    <mergeCell ref="K74:K76"/>
    <mergeCell ref="B77:C77"/>
    <mergeCell ref="E77:G77"/>
    <mergeCell ref="G78:I78"/>
    <mergeCell ref="P79:AM79"/>
    <mergeCell ref="D80:G80"/>
    <mergeCell ref="B74:C76"/>
    <mergeCell ref="D74:D76"/>
    <mergeCell ref="E74:G76"/>
    <mergeCell ref="H74:H76"/>
    <mergeCell ref="I74:I76"/>
    <mergeCell ref="J74:J76"/>
    <mergeCell ref="AC62:AH62"/>
    <mergeCell ref="C64:AM64"/>
    <mergeCell ref="AQ60:BA60"/>
    <mergeCell ref="C61:D61"/>
    <mergeCell ref="F61:G61"/>
    <mergeCell ref="H61:I61"/>
    <mergeCell ref="L61:AB61"/>
    <mergeCell ref="AC61:AH61"/>
    <mergeCell ref="B60:I60"/>
    <mergeCell ref="K60:AH60"/>
    <mergeCell ref="O59:Y59"/>
    <mergeCell ref="Z59:AG59"/>
    <mergeCell ref="C48:E48"/>
    <mergeCell ref="G48:N48"/>
    <mergeCell ref="B49:N49"/>
    <mergeCell ref="B50:N50"/>
    <mergeCell ref="B51:N51"/>
    <mergeCell ref="B52:B59"/>
    <mergeCell ref="D52:F52"/>
    <mergeCell ref="L52:N59"/>
    <mergeCell ref="C58:D58"/>
    <mergeCell ref="O58:Y58"/>
    <mergeCell ref="O55:Y55"/>
    <mergeCell ref="Z55:AG55"/>
    <mergeCell ref="O56:Y56"/>
    <mergeCell ref="Z56:AG56"/>
    <mergeCell ref="C57:D57"/>
    <mergeCell ref="O57:Y57"/>
    <mergeCell ref="Z57:AG57"/>
    <mergeCell ref="O52:Y52"/>
    <mergeCell ref="C59:J59"/>
    <mergeCell ref="C46:E46"/>
    <mergeCell ref="G46:N46"/>
    <mergeCell ref="C47:F47"/>
    <mergeCell ref="G47:L47"/>
    <mergeCell ref="C45:F45"/>
    <mergeCell ref="G45:L45"/>
    <mergeCell ref="Z58:AG58"/>
    <mergeCell ref="Z52:AG52"/>
    <mergeCell ref="D53:F53"/>
    <mergeCell ref="O53:Y53"/>
    <mergeCell ref="Z53:AG53"/>
    <mergeCell ref="D54:F54"/>
    <mergeCell ref="O54:Y54"/>
    <mergeCell ref="Z54:AG54"/>
    <mergeCell ref="C44:E44"/>
    <mergeCell ref="C37:F37"/>
    <mergeCell ref="G37:N37"/>
    <mergeCell ref="B38:N38"/>
    <mergeCell ref="B39:N39"/>
    <mergeCell ref="B40:AO40"/>
    <mergeCell ref="B41:AO41"/>
    <mergeCell ref="B42:F43"/>
    <mergeCell ref="G42:L43"/>
    <mergeCell ref="M42:N42"/>
    <mergeCell ref="C34:F34"/>
    <mergeCell ref="G34:N34"/>
    <mergeCell ref="C35:F35"/>
    <mergeCell ref="G35:N35"/>
    <mergeCell ref="C36:F36"/>
    <mergeCell ref="G36:N36"/>
    <mergeCell ref="C30:F30"/>
    <mergeCell ref="G30:N30"/>
    <mergeCell ref="C31:F31"/>
    <mergeCell ref="G31:N31"/>
    <mergeCell ref="B32:N32"/>
    <mergeCell ref="B33:AO33"/>
    <mergeCell ref="C26:F26"/>
    <mergeCell ref="G26:N26"/>
    <mergeCell ref="C27:F27"/>
    <mergeCell ref="G27:N27"/>
    <mergeCell ref="C28:N28"/>
    <mergeCell ref="C29:AO29"/>
    <mergeCell ref="C25:F25"/>
    <mergeCell ref="G25:N25"/>
    <mergeCell ref="AL18:AL19"/>
    <mergeCell ref="AM18:AO18"/>
    <mergeCell ref="C20:F20"/>
    <mergeCell ref="G20:N20"/>
    <mergeCell ref="B21:AO21"/>
    <mergeCell ref="B22:AO22"/>
    <mergeCell ref="B13:B19"/>
    <mergeCell ref="C13:F19"/>
    <mergeCell ref="G13:N19"/>
    <mergeCell ref="AC16:AC19"/>
    <mergeCell ref="AD16:AD19"/>
    <mergeCell ref="AE16:AE19"/>
    <mergeCell ref="AF16:AF19"/>
    <mergeCell ref="AG16:AG19"/>
    <mergeCell ref="C23:F23"/>
    <mergeCell ref="G23:N23"/>
    <mergeCell ref="B2:AK2"/>
    <mergeCell ref="C6:D6"/>
    <mergeCell ref="C7:D7"/>
    <mergeCell ref="G7:L7"/>
    <mergeCell ref="AK7:AN7"/>
    <mergeCell ref="C8:F8"/>
    <mergeCell ref="AL8:AN8"/>
    <mergeCell ref="Q16:Q19"/>
    <mergeCell ref="R16:X16"/>
    <mergeCell ref="Z16:Z19"/>
    <mergeCell ref="AA16:AA19"/>
    <mergeCell ref="O13:P15"/>
    <mergeCell ref="Q13:X15"/>
    <mergeCell ref="Y13:Y19"/>
    <mergeCell ref="AH16:AK16"/>
    <mergeCell ref="AL16:AO16"/>
    <mergeCell ref="R17:S18"/>
    <mergeCell ref="T17:U18"/>
    <mergeCell ref="V17:W18"/>
    <mergeCell ref="X17:X19"/>
    <mergeCell ref="AH17:AK17"/>
    <mergeCell ref="AL17:AO17"/>
    <mergeCell ref="AH18:AH19"/>
    <mergeCell ref="AI18:AK18"/>
    <mergeCell ref="C24:F24"/>
    <mergeCell ref="G24:N24"/>
    <mergeCell ref="Z13:AG15"/>
    <mergeCell ref="AH13:AO13"/>
    <mergeCell ref="AH14:AO14"/>
    <mergeCell ref="AH15:AO15"/>
    <mergeCell ref="O16:O19"/>
    <mergeCell ref="P16:P19"/>
    <mergeCell ref="AK9:AO10"/>
    <mergeCell ref="G10:L10"/>
    <mergeCell ref="N10:P10"/>
    <mergeCell ref="C11:F11"/>
    <mergeCell ref="G11:J11"/>
    <mergeCell ref="AB16:AB19"/>
    <mergeCell ref="G9:AD9"/>
  </mergeCells>
  <pageMargins left="0" right="0.15748031496062992" top="0.39370078740157483" bottom="0" header="0" footer="0"/>
  <pageSetup paperSize="9" scale="42" fitToHeight="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РНП Маг  ОПП 1k </vt:lpstr>
      <vt:lpstr>РНП Маг  ОПП 2k</vt:lpstr>
      <vt:lpstr>РНП Маг  ОНП 1k </vt:lpstr>
      <vt:lpstr>РНП Маг  ОНП 2к</vt:lpstr>
      <vt:lpstr>'РНП Маг  ОНП 1k '!Область_печати</vt:lpstr>
      <vt:lpstr>'РНП Маг  ОНП 2к'!Область_печати</vt:lpstr>
      <vt:lpstr>'РНП Маг  ОПП 1k '!Область_печати</vt:lpstr>
      <vt:lpstr>'РНП Маг  ОПП 2k'!Область_печати</vt:lpstr>
    </vt:vector>
  </TitlesOfParts>
  <Company>К П 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OLD</dc:creator>
  <cp:lastModifiedBy>Алла</cp:lastModifiedBy>
  <cp:lastPrinted>2021-05-25T09:35:23Z</cp:lastPrinted>
  <dcterms:created xsi:type="dcterms:W3CDTF">2014-01-13T08:19:54Z</dcterms:created>
  <dcterms:modified xsi:type="dcterms:W3CDTF">2021-06-04T12:13:04Z</dcterms:modified>
</cp:coreProperties>
</file>