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3-03-2021\комп\Наташа\Наташа\кафедра\Плани кафедри\НП 2021 каф. КМ (ІТМ), ММІ - СА\РНП\"/>
    </mc:Choice>
  </mc:AlternateContent>
  <bookViews>
    <workbookView xWindow="0" yWindow="0" windowWidth="23040" windowHeight="9384" tabRatio="591"/>
  </bookViews>
  <sheets>
    <sheet name="РНП 4 курс 2021" sheetId="21" r:id="rId1"/>
  </sheets>
  <definedNames>
    <definedName name="_xlnm.Print_Area" localSheetId="0">'РНП 4 курс 2021'!$A$1:$AM$91</definedName>
  </definedNames>
  <calcPr calcId="152511"/>
</workbook>
</file>

<file path=xl/calcChain.xml><?xml version="1.0" encoding="utf-8"?>
<calcChain xmlns="http://schemas.openxmlformats.org/spreadsheetml/2006/main">
  <c r="T84" i="21" l="1"/>
  <c r="AL60" i="21" l="1"/>
  <c r="AK60" i="21"/>
  <c r="AJ60" i="21"/>
  <c r="AH60" i="21"/>
  <c r="AF60" i="21"/>
  <c r="U60" i="21"/>
  <c r="T60" i="21"/>
  <c r="S60" i="21"/>
  <c r="R60" i="21"/>
  <c r="Q60" i="21"/>
  <c r="P60" i="21"/>
  <c r="O60" i="21"/>
  <c r="L60" i="21"/>
  <c r="N59" i="21"/>
  <c r="M59" i="21"/>
  <c r="V59" i="21" l="1"/>
  <c r="W61" i="21" l="1"/>
  <c r="X61" i="21"/>
  <c r="Y61" i="21"/>
  <c r="Z61" i="21"/>
  <c r="AA61" i="21"/>
  <c r="AC61" i="21"/>
  <c r="AD61" i="21"/>
  <c r="AF46" i="21"/>
  <c r="AF61" i="21" s="1"/>
  <c r="AG46" i="21"/>
  <c r="AG61" i="21" s="1"/>
  <c r="AH46" i="21"/>
  <c r="AH61" i="21" s="1"/>
  <c r="AJ46" i="21"/>
  <c r="AK46" i="21"/>
  <c r="AK61" i="21" s="1"/>
  <c r="AL46" i="21"/>
  <c r="AL61" i="21" s="1"/>
  <c r="O46" i="21"/>
  <c r="O61" i="21" s="1"/>
  <c r="P46" i="21"/>
  <c r="P61" i="21" s="1"/>
  <c r="Q46" i="21"/>
  <c r="Q61" i="21" s="1"/>
  <c r="R46" i="21"/>
  <c r="R61" i="21" s="1"/>
  <c r="S46" i="21"/>
  <c r="S61" i="21" s="1"/>
  <c r="T46" i="21"/>
  <c r="T61" i="21" s="1"/>
  <c r="U46" i="21"/>
  <c r="U61" i="21" s="1"/>
  <c r="L46" i="21"/>
  <c r="L61" i="21" s="1"/>
  <c r="P39" i="21"/>
  <c r="R39" i="21"/>
  <c r="T39" i="21"/>
  <c r="U39" i="21"/>
  <c r="W39" i="21"/>
  <c r="X39" i="21"/>
  <c r="Y39" i="21"/>
  <c r="Z39" i="21"/>
  <c r="AA39" i="21"/>
  <c r="AB39" i="21"/>
  <c r="AC39" i="21"/>
  <c r="AD39" i="21"/>
  <c r="AI39" i="21"/>
  <c r="AJ39" i="21"/>
  <c r="AK39" i="21"/>
  <c r="AL39" i="21"/>
  <c r="AH32" i="21"/>
  <c r="AG32" i="21"/>
  <c r="AF32" i="21"/>
  <c r="AE32" i="21"/>
  <c r="S32" i="21"/>
  <c r="Q32" i="21"/>
  <c r="O32" i="21"/>
  <c r="N32" i="21"/>
  <c r="L32" i="21"/>
  <c r="M31" i="21"/>
  <c r="V31" i="21" s="1"/>
  <c r="M30" i="21"/>
  <c r="V30" i="21" s="1"/>
  <c r="U62" i="21" l="1"/>
  <c r="P62" i="21"/>
  <c r="T62" i="21"/>
  <c r="R62" i="21"/>
  <c r="V32" i="21"/>
  <c r="M32" i="21"/>
  <c r="AI55" i="21" l="1"/>
  <c r="AI53" i="21"/>
  <c r="M55" i="21"/>
  <c r="N53" i="21"/>
  <c r="M53" i="21"/>
  <c r="AE60" i="21"/>
  <c r="N51" i="21"/>
  <c r="M51" i="21"/>
  <c r="N60" i="21" l="1"/>
  <c r="M60" i="21"/>
  <c r="AI60" i="21"/>
  <c r="V55" i="21"/>
  <c r="V53" i="21"/>
  <c r="V51" i="21"/>
  <c r="V60" i="21" l="1"/>
  <c r="T82" i="21" l="1"/>
  <c r="T83" i="21"/>
  <c r="S84" i="21"/>
  <c r="S83" i="21"/>
  <c r="S82" i="21"/>
  <c r="M72" i="21"/>
  <c r="Z66" i="21"/>
  <c r="Y65" i="21"/>
  <c r="X64" i="21"/>
  <c r="W63" i="21"/>
  <c r="AC62" i="21"/>
  <c r="AB62" i="21"/>
  <c r="Z62" i="21"/>
  <c r="Y62" i="21"/>
  <c r="W62" i="21"/>
  <c r="AL62" i="21"/>
  <c r="AJ61" i="21"/>
  <c r="N45" i="21"/>
  <c r="M45" i="21"/>
  <c r="AI46" i="21"/>
  <c r="N44" i="21"/>
  <c r="M44" i="21"/>
  <c r="M43" i="21"/>
  <c r="V43" i="21" s="1"/>
  <c r="M42" i="21"/>
  <c r="AG38" i="21"/>
  <c r="AF38" i="21"/>
  <c r="Q38" i="21"/>
  <c r="O38" i="21"/>
  <c r="L38" i="21"/>
  <c r="AE37" i="21"/>
  <c r="AE38" i="21" s="1"/>
  <c r="N37" i="21"/>
  <c r="N38" i="21" s="1"/>
  <c r="M37" i="21"/>
  <c r="M38" i="21" s="1"/>
  <c r="AH26" i="21"/>
  <c r="AH39" i="21" s="1"/>
  <c r="AH62" i="21" s="1"/>
  <c r="AG26" i="21"/>
  <c r="AF26" i="21"/>
  <c r="S26" i="21"/>
  <c r="S39" i="21" s="1"/>
  <c r="S62" i="21" s="1"/>
  <c r="Q26" i="21"/>
  <c r="O26" i="21"/>
  <c r="L26" i="21"/>
  <c r="AE25" i="21"/>
  <c r="N25" i="21"/>
  <c r="M25" i="21"/>
  <c r="AE24" i="21"/>
  <c r="N24" i="21"/>
  <c r="M24" i="21"/>
  <c r="O39" i="21" l="1"/>
  <c r="O62" i="21" s="1"/>
  <c r="Q39" i="21"/>
  <c r="Q62" i="21" s="1"/>
  <c r="L39" i="21"/>
  <c r="L62" i="21" s="1"/>
  <c r="AF39" i="21"/>
  <c r="N46" i="21"/>
  <c r="N61" i="21" s="1"/>
  <c r="AE46" i="21"/>
  <c r="AE61" i="21" s="1"/>
  <c r="AG39" i="21"/>
  <c r="AG62" i="21" s="1"/>
  <c r="M46" i="21"/>
  <c r="M61" i="21" s="1"/>
  <c r="V45" i="21"/>
  <c r="M26" i="21"/>
  <c r="M39" i="21" s="1"/>
  <c r="N26" i="21"/>
  <c r="N39" i="21" s="1"/>
  <c r="X62" i="21"/>
  <c r="T85" i="21"/>
  <c r="AK62" i="21"/>
  <c r="V42" i="21"/>
  <c r="V44" i="21"/>
  <c r="V24" i="21"/>
  <c r="AE26" i="21"/>
  <c r="AE39" i="21" s="1"/>
  <c r="V25" i="21"/>
  <c r="AI61" i="21"/>
  <c r="AJ62" i="21"/>
  <c r="S85" i="21"/>
  <c r="V37" i="21"/>
  <c r="V38" i="21" s="1"/>
  <c r="N62" i="21" l="1"/>
  <c r="M62" i="21"/>
  <c r="V46" i="21"/>
  <c r="V61" i="21" s="1"/>
  <c r="AE62" i="21"/>
  <c r="AI62" i="21"/>
  <c r="V26" i="21"/>
  <c r="V39" i="21" s="1"/>
  <c r="AF62" i="21"/>
  <c r="V62" i="21" l="1"/>
</calcChain>
</file>

<file path=xl/sharedStrings.xml><?xml version="1.0" encoding="utf-8"?>
<sst xmlns="http://schemas.openxmlformats.org/spreadsheetml/2006/main" count="215" uniqueCount="152">
  <si>
    <t>РОБОЧИЙ   НАВЧАЛЬНИЙ   ПЛАН</t>
  </si>
  <si>
    <t>-</t>
  </si>
  <si>
    <t>Форма навчання</t>
  </si>
  <si>
    <t>денна</t>
  </si>
  <si>
    <t>Термін навчання</t>
  </si>
  <si>
    <t>Кваліфікація</t>
  </si>
  <si>
    <t>Випускова кафедра</t>
  </si>
  <si>
    <t>Найменування дисциплін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</si>
  <si>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</si>
  <si>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</si>
  <si>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</si>
  <si>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</si>
  <si>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</si>
  <si>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</si>
  <si>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</si>
  <si>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</si>
  <si>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</si>
  <si>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</si>
  <si>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</si>
  <si>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ДКР</t>
  </si>
  <si>
    <t>Реферати</t>
  </si>
  <si>
    <t>Лекції</t>
  </si>
  <si>
    <t>у тому числі</t>
  </si>
  <si>
    <t xml:space="preserve">Практичні </t>
  </si>
  <si>
    <t>Кількість</t>
  </si>
  <si>
    <t>Екзаменів</t>
  </si>
  <si>
    <t>Заліків</t>
  </si>
  <si>
    <t>СКОРОЧЕННЯ:</t>
  </si>
  <si>
    <t>Курсових  проектів</t>
  </si>
  <si>
    <t>Курсових робіт</t>
  </si>
  <si>
    <t>Рефератів</t>
  </si>
  <si>
    <t>18 тижнів</t>
  </si>
  <si>
    <t>І. ЦИКЛ ЗАГАЛЬНОЇ ПІДГОТОВКИ</t>
  </si>
  <si>
    <t>Індивідуальні заняття</t>
  </si>
  <si>
    <t xml:space="preserve">Лабораторні </t>
  </si>
  <si>
    <t>131 Прикладна механіка</t>
  </si>
  <si>
    <t>Англійської мови технічного спрямування №2</t>
  </si>
  <si>
    <t>ІІ. ЦИКЛ ПРОФЕСІЙНОЇ ПІДГОТОВКИ</t>
  </si>
  <si>
    <t>Військова підготовка</t>
  </si>
  <si>
    <t>Охорони праці, промислової та цивільної безпеки</t>
  </si>
  <si>
    <t>8 семестр</t>
  </si>
  <si>
    <t>9 тижнів</t>
  </si>
  <si>
    <t>Переддипломна практика</t>
  </si>
  <si>
    <t>ЗАТВЕРДЖУЮ</t>
  </si>
  <si>
    <t>Спеціальність</t>
  </si>
  <si>
    <t>ім. Ігоря Сікорського</t>
  </si>
  <si>
    <t>Інститут</t>
  </si>
  <si>
    <t>механіко-машинобудівний</t>
  </si>
  <si>
    <t>Освітній ступінь</t>
  </si>
  <si>
    <t>Бакалавр</t>
  </si>
  <si>
    <t>3 роки 10 міс. (4 навч. роки)</t>
  </si>
  <si>
    <t>2145.2-молодший інженер-механік</t>
  </si>
  <si>
    <t>№ зп</t>
  </si>
  <si>
    <t>Назва кафедри</t>
  </si>
  <si>
    <t>Аудиторні 
години</t>
  </si>
  <si>
    <t>РГР, РР, ГР</t>
  </si>
  <si>
    <t xml:space="preserve">За НП </t>
  </si>
  <si>
    <t>З урахуван. інд. занять</t>
  </si>
  <si>
    <t>Разом за цикл:</t>
  </si>
  <si>
    <t>Модульних (темат.), контр. робіт</t>
  </si>
  <si>
    <t>Директор механіко-машинобудівного інституту</t>
  </si>
  <si>
    <r>
      <t xml:space="preserve">Практичні </t>
    </r>
    <r>
      <rPr>
        <sz val="16"/>
        <rFont val="Arial Narrow"/>
        <family val="2"/>
        <charset val="204"/>
      </rPr>
      <t>комп. практ.</t>
    </r>
  </si>
  <si>
    <t xml:space="preserve">Лаборатор. </t>
  </si>
  <si>
    <t>І.1. Навчальні дисципліни базової підготовки</t>
  </si>
  <si>
    <t>Міжнародної економіки</t>
  </si>
  <si>
    <t>1</t>
  </si>
  <si>
    <t>ПРАКТИКИ</t>
  </si>
  <si>
    <t>Вид практики</t>
  </si>
  <si>
    <t>Термін проведення</t>
  </si>
  <si>
    <t>Тривалість у тижнях</t>
  </si>
  <si>
    <t>Семестр</t>
  </si>
  <si>
    <t>Захист дипломного проекту бакалавра</t>
  </si>
  <si>
    <t>РОЗПОДІЛ ГОДИН ПО ПІДГОТОВЦІ ТА ЗАХИСТУ ДИПЛОМНОГО ПРОЕКТУ</t>
  </si>
  <si>
    <t>Вид  роботи</t>
  </si>
  <si>
    <t>Норма в годинах на 1 студента</t>
  </si>
  <si>
    <t>Кафедра</t>
  </si>
  <si>
    <t>Кількість студентів</t>
  </si>
  <si>
    <t>Всього годин</t>
  </si>
  <si>
    <t>Б</t>
  </si>
  <si>
    <t>К</t>
  </si>
  <si>
    <t>Керівництво</t>
  </si>
  <si>
    <t>Рецензування</t>
  </si>
  <si>
    <t>4 х 0,5 = 2</t>
  </si>
  <si>
    <t>Всього  годин</t>
  </si>
  <si>
    <t>d - кількість членів ЕК з даної кафедри</t>
  </si>
  <si>
    <t>Обсяг   дисциплін</t>
  </si>
  <si>
    <t>ІV курс</t>
  </si>
  <si>
    <t>7 семестр</t>
  </si>
  <si>
    <t>Охорона праці та цивільний захист</t>
  </si>
  <si>
    <t>Економіка і організація виробництва</t>
  </si>
  <si>
    <t>Разом за цикл</t>
  </si>
  <si>
    <t>ВСЬОГО ЗА ЦИКЛ ЗАГАЛЬНОЇ ПІДГОТОВКИ</t>
  </si>
  <si>
    <t>ІІ.1. Навчальні дисципліни професійної та практичної підготовки</t>
  </si>
  <si>
    <t>ІІ.2. Навчальні дисципліни професійної та практичної підготовки (за вибором студентів)</t>
  </si>
  <si>
    <t>ВСЬОГО ЗА ЦИКЛ ПРОФЕСІЙНОЇ ПІДГОТОВКИ</t>
  </si>
  <si>
    <t>Всього за термін навчання:</t>
  </si>
  <si>
    <r>
      <t>РГР</t>
    </r>
    <r>
      <rPr>
        <sz val="18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</si>
  <si>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18"/>
        <rFont val="Arial"/>
        <family val="2"/>
        <charset val="204"/>
      </rPr>
      <t xml:space="preserve"> - розрахункова робота;</t>
    </r>
  </si>
  <si>
    <r>
      <t>ГР</t>
    </r>
    <r>
      <rPr>
        <sz val="18"/>
        <rFont val="Arial"/>
        <family val="2"/>
        <charset val="204"/>
      </rPr>
      <t xml:space="preserve"> - графічна робота;</t>
    </r>
  </si>
  <si>
    <r>
      <t>ДКР</t>
    </r>
    <r>
      <rPr>
        <sz val="18"/>
        <rFont val="Arial"/>
        <family val="2"/>
        <charset val="204"/>
      </rPr>
      <t xml:space="preserve"> - домашня контрольна робота (виконується під час СРС)</t>
    </r>
  </si>
  <si>
    <t>5 - 8 семестри за окремим планом військової підготовки</t>
  </si>
  <si>
    <t>АТЕСТАЦІЯ ВИПУСКНИКІВ</t>
  </si>
  <si>
    <t>Форма атестації випускників</t>
  </si>
  <si>
    <t xml:space="preserve">ЕК  (d х 0,5)                           </t>
  </si>
  <si>
    <t>Проректор з навчальної роботи КПІ</t>
  </si>
  <si>
    <t>Конструювання машин</t>
  </si>
  <si>
    <t>Микола БОБИР</t>
  </si>
  <si>
    <t>прийому студентів  2018 р.</t>
  </si>
  <si>
    <t>Завідувач кафедри КМ</t>
  </si>
  <si>
    <r>
      <rPr>
        <sz val="22"/>
        <rFont val="Arial"/>
        <family val="2"/>
        <charset val="204"/>
      </rPr>
      <t>__________</t>
    </r>
    <r>
      <rPr>
        <b/>
        <sz val="22"/>
        <rFont val="Arial"/>
        <family val="2"/>
        <charset val="204"/>
      </rPr>
      <t>Анатолій МЕЛЬНИЧЕНКО</t>
    </r>
  </si>
  <si>
    <t>НАЦІОНАЛЬНИЙ   ТЕХНІЧНИЙ   УНІВЕРСИТЕТ   УКРАЇНИ   "КИЇВСЬКИЙ   ПОЛІТЕХНІЧНИЙ   ІНСТИТУТ імені  ІГОРЯ СІКОРСЬКОГО"</t>
  </si>
  <si>
    <t>Кількість годин аудиторних занять
на тиждень за семестрами</t>
  </si>
  <si>
    <t>6</t>
  </si>
  <si>
    <t>Юрій ДАНИЛЬЧЕНКО</t>
  </si>
  <si>
    <t>на 2021/2022 навчальний рік</t>
  </si>
  <si>
    <t>1.2. Навчальні дисципліни базової підготовки (за вибором студента)</t>
  </si>
  <si>
    <t>Виконання атестаційної роботи</t>
  </si>
  <si>
    <t>1.3. Навчальні дисципліни соціально-гуманітарної  підготовки (за вибором студента)</t>
  </si>
  <si>
    <t>11.04 - 15.05.2022р.</t>
  </si>
  <si>
    <t>13.06 - 30.06.2022 р.</t>
  </si>
  <si>
    <r>
      <t xml:space="preserve">"_____"___________ </t>
    </r>
    <r>
      <rPr>
        <b/>
        <sz val="22"/>
        <rFont val="Arial"/>
        <family val="2"/>
        <charset val="204"/>
      </rPr>
      <t>2021 р.</t>
    </r>
  </si>
  <si>
    <t>Технології машинобудування</t>
  </si>
  <si>
    <t>Математичне моделювання</t>
  </si>
  <si>
    <t>Промислові роботи та робото-механічні комплекси</t>
  </si>
  <si>
    <t>Конструювання обладнання машинобудування-3</t>
  </si>
  <si>
    <t xml:space="preserve">Освітні компоненти
(навчальні дисципліни, курсові проекти (роботи), практики, кваліфікаційна робота)           </t>
  </si>
  <si>
    <t>Назва кафедр</t>
  </si>
  <si>
    <t>К-ть здобувач, які вибрали дисципліну</t>
  </si>
  <si>
    <t>МВ-81 (15+0), МВ-82 (11+1)</t>
  </si>
  <si>
    <t>26</t>
  </si>
  <si>
    <t>Іноземна мова професійного спрямування з                       ЗУ Каталогу</t>
  </si>
  <si>
    <t>Навчальні дисципліни з САПР верстатів та роботів з Ф Каталогу</t>
  </si>
  <si>
    <t xml:space="preserve"> Системи приводів верстатів та роботів                                                             </t>
  </si>
  <si>
    <t>Навчальні дисципліни систем приводів верстатів та роботів з Ф Каталогу</t>
  </si>
  <si>
    <t xml:space="preserve"> Експлуатація обладнання з числовим програмним керуванням</t>
  </si>
  <si>
    <t>Навчальні дисципліни з експлуатації та обслуговування верстатів та роботів з Ф Каталогу</t>
  </si>
  <si>
    <t>Роботи для роботи в естремальних умовах</t>
  </si>
  <si>
    <t xml:space="preserve"> Навчальні дисципліни зі мобільних роботів з Ф Каталогу</t>
  </si>
  <si>
    <t>Навчальні дисципліни з САПР верстатів та роботів з Ф Каталогу.</t>
  </si>
  <si>
    <t>К-ть здобувачів, які вибрали дисципліну</t>
  </si>
  <si>
    <t xml:space="preserve"> САПР верстатів та роботів -1                                  </t>
  </si>
  <si>
    <t xml:space="preserve">  САПР верстатів та роботів-2   </t>
  </si>
  <si>
    <t>Конструювання обладнання машинобудування-4. Курсовий проект</t>
  </si>
  <si>
    <r>
      <t>За освітньо-професійною програмою (спеціалізацією):</t>
    </r>
    <r>
      <rPr>
        <b/>
        <sz val="28"/>
        <rFont val="Arial"/>
        <family val="2"/>
        <charset val="204"/>
      </rPr>
      <t xml:space="preserve"> Технології комп'ютерного </t>
    </r>
  </si>
  <si>
    <t>конструювання верстатів, роботів та машин</t>
  </si>
  <si>
    <t>Ухвалено на засіданні Вченої ради механіко-машинобудівного інституту, протокол №  7 від 22.02.2021 р.</t>
  </si>
  <si>
    <t xml:space="preserve"> Англійська мова професійного спрямування-2. Англійська мова для професійно-орієнтованого спілкування. Ділове мовлення</t>
  </si>
  <si>
    <t>Кравець</t>
  </si>
  <si>
    <t>Вакуленко-лекції, Гаврушкевич+Вакуленко-практики</t>
  </si>
  <si>
    <t>Даниленко</t>
  </si>
  <si>
    <t>Струтинський</t>
  </si>
  <si>
    <t>Верба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</si>
</sst>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4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28"/>
      <name val="Arial"/>
      <family val="2"/>
      <charset val="204"/>
    </font>
    <font>
      <b/>
      <sz val="36"/>
      <name val="Arial"/>
      <family val="2"/>
      <charset val="204"/>
    </font>
    <font>
      <b/>
      <sz val="18"/>
      <name val="Arial"/>
      <family val="2"/>
    </font>
    <font>
      <b/>
      <sz val="20"/>
      <name val="Arial Cyr"/>
      <charset val="204"/>
    </font>
    <font>
      <b/>
      <sz val="18"/>
      <name val="Arial"/>
      <family val="2"/>
      <charset val="204"/>
    </font>
    <font>
      <b/>
      <sz val="12"/>
      <name val="Arial"/>
      <family val="2"/>
    </font>
    <font>
      <sz val="12"/>
      <name val="Arial Cyr"/>
      <charset val="204"/>
    </font>
    <font>
      <sz val="12"/>
      <name val="Arial"/>
      <family val="2"/>
    </font>
    <font>
      <sz val="16"/>
      <name val="Arial"/>
      <family val="2"/>
      <charset val="204"/>
    </font>
    <font>
      <sz val="18"/>
      <name val="Arial Cyr"/>
      <charset val="204"/>
    </font>
    <font>
      <sz val="18"/>
      <name val="Arial"/>
      <family val="2"/>
      <charset val="204"/>
    </font>
    <font>
      <sz val="18"/>
      <name val="Arial"/>
      <family val="2"/>
    </font>
    <font>
      <sz val="18"/>
      <name val="Arial Cyr"/>
      <family val="2"/>
      <charset val="204"/>
    </font>
    <font>
      <sz val="18"/>
      <name val="Arial Narrow"/>
      <family val="2"/>
      <charset val="204"/>
    </font>
    <font>
      <sz val="16"/>
      <name val="Arial Narrow"/>
      <family val="2"/>
      <charset val="204"/>
    </font>
    <font>
      <sz val="20"/>
      <color indexed="8"/>
      <name val="Arial"/>
      <family val="2"/>
      <charset val="204"/>
    </font>
    <font>
      <sz val="22"/>
      <name val="Arial"/>
      <family val="2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22"/>
      <name val="Arial Cyr"/>
      <charset val="204"/>
    </font>
    <font>
      <sz val="14"/>
      <name val="Arial Cyr"/>
      <charset val="204"/>
    </font>
    <font>
      <sz val="22"/>
      <name val="Arial"/>
      <family val="2"/>
    </font>
    <font>
      <b/>
      <sz val="20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b/>
      <sz val="22"/>
      <color indexed="10"/>
      <name val="Arial"/>
      <family val="2"/>
      <charset val="204"/>
    </font>
    <font>
      <sz val="18"/>
      <color theme="6" tint="-0.249977111117893"/>
      <name val="Arial"/>
      <family val="2"/>
    </font>
    <font>
      <sz val="24"/>
      <name val="Arial"/>
      <family val="2"/>
      <charset val="204"/>
    </font>
    <font>
      <b/>
      <sz val="24"/>
      <name val="Arial"/>
      <family val="2"/>
      <charset val="204"/>
    </font>
    <font>
      <b/>
      <sz val="24"/>
      <color indexed="8"/>
      <name val="Arial"/>
      <family val="2"/>
      <charset val="204"/>
    </font>
    <font>
      <b/>
      <sz val="26"/>
      <name val="Arial"/>
      <family val="2"/>
      <charset val="204"/>
    </font>
    <font>
      <b/>
      <sz val="24"/>
      <name val="Arial"/>
      <family val="2"/>
    </font>
    <font>
      <i/>
      <sz val="22"/>
      <name val="Arial"/>
      <family val="2"/>
      <charset val="204"/>
    </font>
    <font>
      <sz val="22"/>
      <name val="Arial Cyr"/>
      <family val="2"/>
      <charset val="204"/>
    </font>
    <font>
      <sz val="10"/>
      <name val="Arial Cyr"/>
      <charset val="204"/>
    </font>
    <font>
      <b/>
      <sz val="26"/>
      <name val="Arial Cyr"/>
      <charset val="204"/>
    </font>
    <font>
      <b/>
      <sz val="24"/>
      <name val="Arial Cyr"/>
      <charset val="204"/>
    </font>
    <font>
      <b/>
      <sz val="28"/>
      <name val="Arial Cyr"/>
      <charset val="204"/>
    </font>
    <font>
      <b/>
      <i/>
      <sz val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9" fillId="0" borderId="0"/>
  </cellStyleXfs>
  <cellXfs count="629">
    <xf numFmtId="0" fontId="0" fillId="0" borderId="0" xfId="0"/>
    <xf numFmtId="0" fontId="1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vertical="top" wrapText="1"/>
    </xf>
    <xf numFmtId="0" fontId="15" fillId="0" borderId="0" xfId="0" applyNumberFormat="1" applyFont="1" applyFill="1" applyBorder="1"/>
    <xf numFmtId="49" fontId="15" fillId="0" borderId="0" xfId="0" applyNumberFormat="1" applyFont="1" applyFill="1" applyBorder="1"/>
    <xf numFmtId="0" fontId="12" fillId="0" borderId="0" xfId="0" applyFont="1" applyFill="1" applyBorder="1"/>
    <xf numFmtId="0" fontId="21" fillId="0" borderId="0" xfId="0" applyFont="1" applyFill="1" applyAlignment="1"/>
    <xf numFmtId="0" fontId="24" fillId="0" borderId="0" xfId="0" applyFont="1" applyFill="1" applyBorder="1"/>
    <xf numFmtId="0" fontId="15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/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top"/>
    </xf>
    <xf numFmtId="0" fontId="27" fillId="0" borderId="4" xfId="0" applyNumberFormat="1" applyFont="1" applyFill="1" applyBorder="1" applyAlignment="1">
      <alignment horizontal="center" vertical="center" textRotation="90" wrapText="1"/>
    </xf>
    <xf numFmtId="0" fontId="26" fillId="0" borderId="0" xfId="0" applyFont="1" applyFill="1" applyBorder="1"/>
    <xf numFmtId="0" fontId="10" fillId="0" borderId="0" xfId="0" applyFont="1" applyFill="1" applyBorder="1"/>
    <xf numFmtId="0" fontId="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/>
    <xf numFmtId="0" fontId="22" fillId="0" borderId="0" xfId="0" applyFont="1" applyFill="1" applyAlignment="1" applyProtection="1"/>
    <xf numFmtId="49" fontId="6" fillId="0" borderId="0" xfId="0" applyNumberFormat="1" applyFont="1" applyFill="1" applyBorder="1" applyAlignment="1" applyProtection="1">
      <alignment horizontal="center" vertical="justify"/>
    </xf>
    <xf numFmtId="0" fontId="15" fillId="0" borderId="0" xfId="0" applyFont="1" applyFill="1" applyBorder="1" applyAlignment="1" applyProtection="1"/>
    <xf numFmtId="0" fontId="6" fillId="0" borderId="0" xfId="0" applyFont="1" applyFill="1" applyBorder="1"/>
    <xf numFmtId="49" fontId="6" fillId="0" borderId="0" xfId="0" applyNumberFormat="1" applyFont="1" applyFill="1" applyBorder="1" applyAlignment="1" applyProtection="1">
      <alignment horizontal="left" vertical="justify"/>
    </xf>
    <xf numFmtId="0" fontId="15" fillId="0" borderId="0" xfId="0" applyFont="1" applyFill="1" applyAlignment="1"/>
    <xf numFmtId="0" fontId="15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12" fillId="0" borderId="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41" fillId="0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49" fontId="11" fillId="0" borderId="28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vertical="center"/>
    </xf>
    <xf numFmtId="0" fontId="11" fillId="0" borderId="28" xfId="0" applyFont="1" applyFill="1" applyBorder="1" applyAlignment="1" applyProtection="1">
      <alignment vertical="center"/>
    </xf>
    <xf numFmtId="0" fontId="11" fillId="0" borderId="28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32" fillId="0" borderId="24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justify" wrapText="1"/>
    </xf>
    <xf numFmtId="0" fontId="32" fillId="0" borderId="0" xfId="0" applyFont="1" applyFill="1" applyBorder="1"/>
    <xf numFmtId="0" fontId="32" fillId="0" borderId="0" xfId="0" applyFont="1" applyFill="1" applyBorder="1" applyAlignment="1">
      <alignment vertical="justify"/>
    </xf>
    <xf numFmtId="0" fontId="32" fillId="0" borderId="0" xfId="0" applyFont="1" applyFill="1" applyAlignment="1"/>
    <xf numFmtId="0" fontId="32" fillId="0" borderId="0" xfId="0" applyFont="1" applyFill="1" applyBorder="1" applyAlignment="1">
      <alignment vertical="justify" wrapText="1"/>
    </xf>
    <xf numFmtId="0" fontId="11" fillId="0" borderId="0" xfId="0" applyNumberFormat="1" applyFont="1" applyFill="1" applyBorder="1" applyAlignment="1">
      <alignment horizontal="center" vertical="justify" wrapText="1"/>
    </xf>
    <xf numFmtId="0" fontId="32" fillId="0" borderId="0" xfId="0" applyNumberFormat="1" applyFont="1" applyFill="1" applyBorder="1" applyAlignment="1">
      <alignment horizontal="center" vertical="justify" wrapText="1"/>
    </xf>
    <xf numFmtId="49" fontId="11" fillId="0" borderId="0" xfId="0" applyNumberFormat="1" applyFont="1" applyFill="1" applyBorder="1" applyAlignment="1">
      <alignment horizontal="left" vertical="justify"/>
    </xf>
    <xf numFmtId="0" fontId="32" fillId="0" borderId="0" xfId="0" applyFont="1" applyFill="1" applyBorder="1" applyAlignment="1"/>
    <xf numFmtId="49" fontId="11" fillId="0" borderId="0" xfId="0" applyNumberFormat="1" applyFont="1" applyFill="1" applyBorder="1" applyAlignment="1">
      <alignment horizontal="center" vertical="justify" wrapText="1"/>
    </xf>
    <xf numFmtId="0" fontId="32" fillId="0" borderId="58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vertical="center" wrapText="1"/>
    </xf>
    <xf numFmtId="0" fontId="32" fillId="0" borderId="72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49" fontId="32" fillId="0" borderId="27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 shrinkToFit="1"/>
    </xf>
    <xf numFmtId="0" fontId="46" fillId="0" borderId="39" xfId="0" applyNumberFormat="1" applyFont="1" applyFill="1" applyBorder="1" applyAlignment="1">
      <alignment horizontal="center" vertical="center"/>
    </xf>
    <xf numFmtId="0" fontId="46" fillId="0" borderId="40" xfId="0" applyNumberFormat="1" applyFont="1" applyFill="1" applyBorder="1" applyAlignment="1">
      <alignment horizontal="center" vertical="center"/>
    </xf>
    <xf numFmtId="0" fontId="46" fillId="0" borderId="41" xfId="0" applyNumberFormat="1" applyFont="1" applyFill="1" applyBorder="1" applyAlignment="1">
      <alignment horizontal="center" vertical="center"/>
    </xf>
    <xf numFmtId="0" fontId="46" fillId="0" borderId="45" xfId="0" applyNumberFormat="1" applyFont="1" applyFill="1" applyBorder="1" applyAlignment="1">
      <alignment horizontal="center" vertical="center"/>
    </xf>
    <xf numFmtId="0" fontId="46" fillId="0" borderId="22" xfId="0" applyNumberFormat="1" applyFont="1" applyFill="1" applyBorder="1" applyAlignment="1">
      <alignment horizontal="center" vertical="center"/>
    </xf>
    <xf numFmtId="0" fontId="46" fillId="0" borderId="25" xfId="0" applyNumberFormat="1" applyFont="1" applyFill="1" applyBorder="1" applyAlignment="1">
      <alignment horizontal="center" vertical="center"/>
    </xf>
    <xf numFmtId="0" fontId="46" fillId="0" borderId="26" xfId="0" applyNumberFormat="1" applyFont="1" applyFill="1" applyBorder="1" applyAlignment="1">
      <alignment horizontal="center" vertical="center"/>
    </xf>
    <xf numFmtId="0" fontId="46" fillId="0" borderId="23" xfId="0" applyNumberFormat="1" applyFont="1" applyFill="1" applyBorder="1" applyAlignment="1">
      <alignment horizontal="center" vertical="center"/>
    </xf>
    <xf numFmtId="0" fontId="46" fillId="0" borderId="3" xfId="0" applyNumberFormat="1" applyFont="1" applyFill="1" applyBorder="1" applyAlignment="1">
      <alignment horizontal="center" vertical="center"/>
    </xf>
    <xf numFmtId="0" fontId="46" fillId="0" borderId="4" xfId="0" applyNumberFormat="1" applyFont="1" applyFill="1" applyBorder="1" applyAlignment="1">
      <alignment horizontal="center" vertical="center"/>
    </xf>
    <xf numFmtId="0" fontId="46" fillId="0" borderId="32" xfId="0" applyNumberFormat="1" applyFont="1" applyFill="1" applyBorder="1" applyAlignment="1">
      <alignment horizontal="center" vertical="center"/>
    </xf>
    <xf numFmtId="0" fontId="46" fillId="0" borderId="5" xfId="0" applyNumberFormat="1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42" fillId="0" borderId="24" xfId="0" applyNumberFormat="1" applyFont="1" applyFill="1" applyBorder="1" applyAlignment="1">
      <alignment horizontal="center" vertical="center" wrapText="1"/>
    </xf>
    <xf numFmtId="1" fontId="42" fillId="0" borderId="25" xfId="0" applyNumberFormat="1" applyFont="1" applyFill="1" applyBorder="1" applyAlignment="1">
      <alignment horizontal="center" vertical="center" wrapText="1"/>
    </xf>
    <xf numFmtId="1" fontId="42" fillId="0" borderId="26" xfId="0" applyNumberFormat="1" applyFont="1" applyFill="1" applyBorder="1" applyAlignment="1">
      <alignment horizontal="center" vertical="center" wrapText="1"/>
    </xf>
    <xf numFmtId="0" fontId="42" fillId="0" borderId="27" xfId="0" applyNumberFormat="1" applyFont="1" applyFill="1" applyBorder="1" applyAlignment="1">
      <alignment horizontal="center" vertical="center" wrapText="1"/>
    </xf>
    <xf numFmtId="0" fontId="42" fillId="0" borderId="25" xfId="0" applyNumberFormat="1" applyFont="1" applyFill="1" applyBorder="1" applyAlignment="1">
      <alignment horizontal="center" vertical="center" wrapText="1"/>
    </xf>
    <xf numFmtId="0" fontId="42" fillId="0" borderId="26" xfId="0" applyNumberFormat="1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33" xfId="0" applyNumberFormat="1" applyFont="1" applyFill="1" applyBorder="1" applyAlignment="1">
      <alignment horizontal="center" vertical="center" wrapText="1"/>
    </xf>
    <xf numFmtId="0" fontId="42" fillId="0" borderId="34" xfId="0" applyNumberFormat="1" applyFont="1" applyFill="1" applyBorder="1" applyAlignment="1">
      <alignment horizontal="center" vertical="center" wrapText="1"/>
    </xf>
    <xf numFmtId="0" fontId="42" fillId="0" borderId="4" xfId="0" applyNumberFormat="1" applyFont="1" applyFill="1" applyBorder="1" applyAlignment="1">
      <alignment horizontal="center" vertical="center" wrapText="1"/>
    </xf>
    <xf numFmtId="0" fontId="42" fillId="0" borderId="32" xfId="0" applyNumberFormat="1" applyFont="1" applyFill="1" applyBorder="1" applyAlignment="1">
      <alignment horizontal="center" vertical="center" wrapText="1"/>
    </xf>
    <xf numFmtId="0" fontId="42" fillId="0" borderId="3" xfId="0" applyNumberFormat="1" applyFont="1" applyFill="1" applyBorder="1" applyAlignment="1">
      <alignment horizontal="center" vertical="center" wrapText="1"/>
    </xf>
    <xf numFmtId="0" fontId="42" fillId="0" borderId="5" xfId="0" applyNumberFormat="1" applyFont="1" applyFill="1" applyBorder="1" applyAlignment="1">
      <alignment horizontal="center" vertical="center" wrapText="1"/>
    </xf>
    <xf numFmtId="0" fontId="42" fillId="0" borderId="73" xfId="0" applyFont="1" applyFill="1" applyBorder="1" applyAlignment="1">
      <alignment horizontal="center" vertical="center" wrapText="1"/>
    </xf>
    <xf numFmtId="0" fontId="42" fillId="0" borderId="73" xfId="0" applyNumberFormat="1" applyFont="1" applyFill="1" applyBorder="1" applyAlignment="1">
      <alignment horizontal="center" vertical="center" wrapText="1"/>
    </xf>
    <xf numFmtId="0" fontId="42" fillId="0" borderId="35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3" fillId="0" borderId="61" xfId="0" applyNumberFormat="1" applyFont="1" applyFill="1" applyBorder="1" applyAlignment="1">
      <alignment vertical="center" wrapText="1"/>
    </xf>
    <xf numFmtId="1" fontId="42" fillId="0" borderId="23" xfId="0" applyNumberFormat="1" applyFont="1" applyFill="1" applyBorder="1" applyAlignment="1">
      <alignment horizontal="center" vertical="center" wrapText="1"/>
    </xf>
    <xf numFmtId="0" fontId="42" fillId="0" borderId="25" xfId="0" applyNumberFormat="1" applyFont="1" applyFill="1" applyBorder="1" applyAlignment="1">
      <alignment horizontal="center" vertical="center" shrinkToFit="1"/>
    </xf>
    <xf numFmtId="0" fontId="42" fillId="0" borderId="23" xfId="0" applyNumberFormat="1" applyFont="1" applyFill="1" applyBorder="1" applyAlignment="1">
      <alignment horizontal="center" vertical="center" shrinkToFit="1"/>
    </xf>
    <xf numFmtId="0" fontId="42" fillId="0" borderId="23" xfId="0" applyNumberFormat="1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31" fillId="0" borderId="0" xfId="0" applyFont="1" applyFill="1" applyBorder="1"/>
    <xf numFmtId="0" fontId="32" fillId="0" borderId="26" xfId="0" applyFont="1" applyFill="1" applyBorder="1" applyAlignment="1">
      <alignment horizontal="center" vertical="center" wrapText="1"/>
    </xf>
    <xf numFmtId="1" fontId="43" fillId="0" borderId="9" xfId="0" applyNumberFormat="1" applyFont="1" applyFill="1" applyBorder="1" applyAlignment="1">
      <alignment horizontal="center" vertical="center" wrapText="1" shrinkToFit="1"/>
    </xf>
    <xf numFmtId="0" fontId="38" fillId="0" borderId="0" xfId="0" applyFont="1" applyFill="1" applyBorder="1"/>
    <xf numFmtId="0" fontId="14" fillId="0" borderId="0" xfId="0" applyFont="1" applyFill="1" applyBorder="1"/>
    <xf numFmtId="0" fontId="12" fillId="0" borderId="7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/>
    <xf numFmtId="0" fontId="26" fillId="0" borderId="0" xfId="0" applyNumberFormat="1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32" fillId="0" borderId="38" xfId="0" applyNumberFormat="1" applyFont="1" applyFill="1" applyBorder="1" applyAlignment="1">
      <alignment horizontal="center" vertical="center" wrapText="1"/>
    </xf>
    <xf numFmtId="49" fontId="32" fillId="0" borderId="3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32" fillId="0" borderId="55" xfId="0" applyFont="1" applyFill="1" applyBorder="1" applyAlignment="1">
      <alignment horizontal="center" vertical="center"/>
    </xf>
    <xf numFmtId="49" fontId="32" fillId="0" borderId="3" xfId="0" applyNumberFormat="1" applyFont="1" applyFill="1" applyBorder="1" applyAlignment="1">
      <alignment horizontal="center" vertical="justify" wrapText="1"/>
    </xf>
    <xf numFmtId="0" fontId="12" fillId="0" borderId="56" xfId="0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1" fontId="12" fillId="0" borderId="4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justify" wrapText="1"/>
    </xf>
    <xf numFmtId="0" fontId="26" fillId="0" borderId="0" xfId="0" applyFont="1" applyFill="1" applyBorder="1" applyAlignment="1">
      <alignment vertical="justify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 horizontal="center" vertical="justify" wrapText="1"/>
    </xf>
    <xf numFmtId="0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49" fontId="33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11" fillId="0" borderId="38" xfId="0" applyFont="1" applyFill="1" applyBorder="1" applyAlignment="1">
      <alignment horizontal="center" vertical="center" wrapText="1" shrinkToFit="1"/>
    </xf>
    <xf numFmtId="0" fontId="11" fillId="0" borderId="50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35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vertical="top" wrapText="1"/>
    </xf>
    <xf numFmtId="0" fontId="34" fillId="0" borderId="0" xfId="0" applyNumberFormat="1" applyFont="1" applyFill="1" applyBorder="1" applyAlignment="1">
      <alignment vertical="top" wrapText="1"/>
    </xf>
    <xf numFmtId="0" fontId="34" fillId="0" borderId="0" xfId="0" applyNumberFormat="1" applyFont="1" applyFill="1" applyBorder="1"/>
    <xf numFmtId="0" fontId="34" fillId="0" borderId="0" xfId="0" applyNumberFormat="1" applyFont="1" applyFill="1" applyBorder="1" applyAlignment="1">
      <alignment horizontal="center"/>
    </xf>
    <xf numFmtId="49" fontId="34" fillId="0" borderId="0" xfId="0" applyNumberFormat="1" applyFont="1" applyFill="1" applyBorder="1"/>
    <xf numFmtId="0" fontId="17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25" fillId="0" borderId="0" xfId="0" applyFont="1" applyFill="1" applyAlignment="1"/>
    <xf numFmtId="49" fontId="2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7" fillId="0" borderId="0" xfId="0" applyFont="1" applyFill="1" applyBorder="1"/>
    <xf numFmtId="0" fontId="13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/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27" fillId="0" borderId="29" xfId="0" applyFont="1" applyFill="1" applyBorder="1" applyAlignment="1">
      <alignment horizontal="center" vertical="center" textRotation="90" wrapText="1"/>
    </xf>
    <xf numFmtId="0" fontId="27" fillId="0" borderId="30" xfId="0" applyFont="1" applyFill="1" applyBorder="1" applyAlignment="1">
      <alignment horizontal="center" vertical="center" textRotation="90" wrapText="1"/>
    </xf>
    <xf numFmtId="0" fontId="26" fillId="0" borderId="9" xfId="0" applyFont="1" applyFill="1" applyBorder="1" applyAlignment="1">
      <alignment horizontal="center" vertical="center"/>
    </xf>
    <xf numFmtId="0" fontId="26" fillId="0" borderId="31" xfId="0" applyNumberFormat="1" applyFont="1" applyFill="1" applyBorder="1" applyAlignment="1">
      <alignment horizontal="center" vertical="center" wrapText="1"/>
    </xf>
    <xf numFmtId="0" fontId="26" fillId="0" borderId="8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/>
    </xf>
    <xf numFmtId="0" fontId="26" fillId="0" borderId="46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3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6" xfId="0" applyNumberFormat="1" applyFont="1" applyFill="1" applyBorder="1" applyAlignment="1">
      <alignment horizontal="center" vertical="center" shrinkToFit="1"/>
    </xf>
    <xf numFmtId="0" fontId="42" fillId="0" borderId="22" xfId="0" applyNumberFormat="1" applyFont="1" applyFill="1" applyBorder="1" applyAlignment="1">
      <alignment horizontal="center" vertical="center" wrapText="1"/>
    </xf>
    <xf numFmtId="0" fontId="42" fillId="0" borderId="47" xfId="0" applyNumberFormat="1" applyFont="1" applyFill="1" applyBorder="1" applyAlignment="1">
      <alignment horizontal="center" vertical="center" wrapText="1"/>
    </xf>
    <xf numFmtId="164" fontId="42" fillId="0" borderId="25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 shrinkToFit="1"/>
    </xf>
    <xf numFmtId="0" fontId="43" fillId="0" borderId="38" xfId="0" applyNumberFormat="1" applyFont="1" applyFill="1" applyBorder="1" applyAlignment="1">
      <alignment horizontal="center" vertical="center" wrapText="1" shrinkToFit="1"/>
    </xf>
    <xf numFmtId="0" fontId="43" fillId="0" borderId="0" xfId="0" applyFont="1" applyFill="1" applyBorder="1"/>
    <xf numFmtId="0" fontId="44" fillId="0" borderId="0" xfId="0" applyFont="1" applyFill="1" applyBorder="1"/>
    <xf numFmtId="0" fontId="42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32" fillId="0" borderId="38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/>
    </xf>
    <xf numFmtId="0" fontId="42" fillId="0" borderId="3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42" fillId="0" borderId="72" xfId="0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/>
    </xf>
    <xf numFmtId="49" fontId="32" fillId="0" borderId="38" xfId="0" applyNumberFormat="1" applyFont="1" applyFill="1" applyBorder="1" applyAlignment="1">
      <alignment horizontal="center" vertical="center" wrapText="1"/>
    </xf>
    <xf numFmtId="49" fontId="32" fillId="0" borderId="53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shrinkToFit="1"/>
    </xf>
    <xf numFmtId="1" fontId="42" fillId="0" borderId="10" xfId="0" applyNumberFormat="1" applyFont="1" applyFill="1" applyBorder="1" applyAlignment="1">
      <alignment horizontal="center" vertical="center" wrapText="1"/>
    </xf>
    <xf numFmtId="1" fontId="42" fillId="0" borderId="11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shrinkToFi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3" fillId="0" borderId="35" xfId="0" applyNumberFormat="1" applyFont="1" applyFill="1" applyBorder="1" applyAlignment="1">
      <alignment horizontal="center" vertical="center" wrapText="1" shrinkToFit="1"/>
    </xf>
    <xf numFmtId="0" fontId="43" fillId="0" borderId="48" xfId="0" applyNumberFormat="1" applyFont="1" applyFill="1" applyBorder="1" applyAlignment="1">
      <alignment horizontal="center" vertical="center" wrapText="1" shrinkToFit="1"/>
    </xf>
    <xf numFmtId="164" fontId="43" fillId="0" borderId="9" xfId="0" applyNumberFormat="1" applyFont="1" applyFill="1" applyBorder="1" applyAlignment="1">
      <alignment horizontal="center" vertical="center" wrapText="1" shrinkToFit="1"/>
    </xf>
    <xf numFmtId="1" fontId="43" fillId="0" borderId="38" xfId="0" applyNumberFormat="1" applyFont="1" applyFill="1" applyBorder="1" applyAlignment="1">
      <alignment horizontal="center" vertical="center" wrapText="1" shrinkToFit="1"/>
    </xf>
    <xf numFmtId="0" fontId="32" fillId="0" borderId="39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0" xfId="0" applyNumberFormat="1" applyFont="1" applyFill="1" applyBorder="1" applyAlignment="1">
      <alignment horizontal="center" vertical="center" shrinkToFit="1"/>
    </xf>
    <xf numFmtId="0" fontId="42" fillId="0" borderId="1" xfId="0" applyNumberFormat="1" applyFont="1" applyFill="1" applyBorder="1" applyAlignment="1">
      <alignment horizontal="center" vertical="center" wrapText="1"/>
    </xf>
    <xf numFmtId="1" fontId="42" fillId="0" borderId="19" xfId="0" applyNumberFormat="1" applyFont="1" applyFill="1" applyBorder="1" applyAlignment="1">
      <alignment horizontal="center" vertical="center" wrapText="1"/>
    </xf>
    <xf numFmtId="1" fontId="42" fillId="0" borderId="2" xfId="0" applyNumberFormat="1" applyFont="1" applyFill="1" applyBorder="1" applyAlignment="1">
      <alignment horizontal="center" vertical="center" wrapText="1"/>
    </xf>
    <xf numFmtId="0" fontId="42" fillId="0" borderId="19" xfId="0" applyNumberFormat="1" applyFont="1" applyFill="1" applyBorder="1" applyAlignment="1">
      <alignment horizontal="center" vertical="center" wrapText="1"/>
    </xf>
    <xf numFmtId="0" fontId="42" fillId="0" borderId="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/>
    <xf numFmtId="0" fontId="53" fillId="0" borderId="22" xfId="0" applyNumberFormat="1" applyFont="1" applyFill="1" applyBorder="1" applyAlignment="1">
      <alignment horizontal="center" vertical="center" wrapText="1"/>
    </xf>
    <xf numFmtId="0" fontId="53" fillId="0" borderId="25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49" fontId="32" fillId="0" borderId="26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/>
    <xf numFmtId="49" fontId="32" fillId="0" borderId="23" xfId="0" applyNumberFormat="1" applyFont="1" applyFill="1" applyBorder="1" applyAlignment="1">
      <alignment horizontal="center" vertical="center" wrapText="1"/>
    </xf>
    <xf numFmtId="0" fontId="42" fillId="0" borderId="58" xfId="0" applyNumberFormat="1" applyFont="1" applyFill="1" applyBorder="1" applyAlignment="1">
      <alignment horizontal="center" vertical="center" wrapText="1"/>
    </xf>
    <xf numFmtId="0" fontId="42" fillId="0" borderId="30" xfId="0" applyNumberFormat="1" applyFont="1" applyFill="1" applyBorder="1" applyAlignment="1">
      <alignment horizontal="center" vertical="center" shrinkToFit="1"/>
    </xf>
    <xf numFmtId="1" fontId="42" fillId="0" borderId="37" xfId="0" applyNumberFormat="1" applyFont="1" applyFill="1" applyBorder="1" applyAlignment="1">
      <alignment horizontal="center" vertical="center" wrapText="1"/>
    </xf>
    <xf numFmtId="1" fontId="42" fillId="0" borderId="29" xfId="0" applyNumberFormat="1" applyFont="1" applyFill="1" applyBorder="1" applyAlignment="1">
      <alignment horizontal="center" vertical="center" wrapText="1"/>
    </xf>
    <xf numFmtId="1" fontId="42" fillId="0" borderId="43" xfId="0" applyNumberFormat="1" applyFont="1" applyFill="1" applyBorder="1" applyAlignment="1">
      <alignment horizontal="center" vertical="center" wrapText="1"/>
    </xf>
    <xf numFmtId="0" fontId="42" fillId="0" borderId="29" xfId="0" applyNumberFormat="1" applyFont="1" applyFill="1" applyBorder="1" applyAlignment="1">
      <alignment horizontal="center" vertical="center" wrapText="1"/>
    </xf>
    <xf numFmtId="0" fontId="42" fillId="0" borderId="29" xfId="0" applyNumberFormat="1" applyFont="1" applyFill="1" applyBorder="1" applyAlignment="1">
      <alignment horizontal="center" vertical="center" shrinkToFit="1"/>
    </xf>
    <xf numFmtId="0" fontId="42" fillId="0" borderId="37" xfId="0" applyNumberFormat="1" applyFont="1" applyFill="1" applyBorder="1" applyAlignment="1">
      <alignment horizontal="center" vertical="center" wrapText="1"/>
    </xf>
    <xf numFmtId="0" fontId="42" fillId="0" borderId="30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 shrinkToFit="1"/>
    </xf>
    <xf numFmtId="0" fontId="46" fillId="0" borderId="38" xfId="0" applyNumberFormat="1" applyFont="1" applyFill="1" applyBorder="1" applyAlignment="1">
      <alignment horizontal="center" vertical="center" wrapText="1" shrinkToFit="1"/>
    </xf>
    <xf numFmtId="164" fontId="38" fillId="0" borderId="0" xfId="0" applyNumberFormat="1" applyFont="1" applyFill="1" applyBorder="1"/>
    <xf numFmtId="164" fontId="46" fillId="0" borderId="35" xfId="0" applyNumberFormat="1" applyFont="1" applyFill="1" applyBorder="1" applyAlignment="1">
      <alignment horizontal="center" vertical="center" shrinkToFit="1"/>
    </xf>
    <xf numFmtId="1" fontId="46" fillId="0" borderId="35" xfId="0" applyNumberFormat="1" applyFont="1" applyFill="1" applyBorder="1" applyAlignment="1">
      <alignment horizontal="center" vertical="center" shrinkToFit="1"/>
    </xf>
    <xf numFmtId="1" fontId="46" fillId="0" borderId="48" xfId="0" applyNumberFormat="1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vertical="center" textRotation="90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vertical="center" textRotation="90"/>
    </xf>
    <xf numFmtId="49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justify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24" fillId="0" borderId="25" xfId="0" applyFont="1" applyFill="1" applyBorder="1"/>
    <xf numFmtId="0" fontId="24" fillId="0" borderId="25" xfId="0" applyFont="1" applyFill="1" applyBorder="1" applyAlignment="1">
      <alignment horizontal="center"/>
    </xf>
    <xf numFmtId="49" fontId="12" fillId="0" borderId="57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/>
    <xf numFmtId="49" fontId="26" fillId="0" borderId="9" xfId="0" applyNumberFormat="1" applyFont="1" applyFill="1" applyBorder="1" applyAlignment="1">
      <alignment horizontal="center" vertical="center"/>
    </xf>
    <xf numFmtId="0" fontId="5" fillId="0" borderId="40" xfId="0" applyFont="1" applyFill="1" applyBorder="1"/>
    <xf numFmtId="49" fontId="23" fillId="0" borderId="0" xfId="0" applyNumberFormat="1" applyFont="1" applyFill="1" applyBorder="1" applyAlignment="1" applyProtection="1">
      <alignment horizontal="center" vertical="justify"/>
    </xf>
    <xf numFmtId="0" fontId="23" fillId="0" borderId="0" xfId="0" applyFont="1" applyFill="1" applyBorder="1" applyAlignment="1" applyProtection="1"/>
    <xf numFmtId="0" fontId="23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49" fontId="32" fillId="0" borderId="25" xfId="0" applyNumberFormat="1" applyFont="1" applyFill="1" applyBorder="1" applyAlignment="1">
      <alignment vertical="center" wrapText="1"/>
    </xf>
    <xf numFmtId="49" fontId="32" fillId="0" borderId="23" xfId="0" applyNumberFormat="1" applyFont="1" applyFill="1" applyBorder="1" applyAlignment="1">
      <alignment vertical="center" wrapText="1"/>
    </xf>
    <xf numFmtId="49" fontId="32" fillId="0" borderId="4" xfId="0" applyNumberFormat="1" applyFont="1" applyFill="1" applyBorder="1" applyAlignment="1">
      <alignment vertical="center" wrapText="1"/>
    </xf>
    <xf numFmtId="49" fontId="32" fillId="0" borderId="5" xfId="0" applyNumberFormat="1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 textRotation="90"/>
    </xf>
    <xf numFmtId="0" fontId="26" fillId="0" borderId="49" xfId="0" applyFont="1" applyFill="1" applyBorder="1" applyAlignment="1">
      <alignment horizontal="center" vertical="center" textRotation="90"/>
    </xf>
    <xf numFmtId="0" fontId="26" fillId="0" borderId="35" xfId="0" applyFont="1" applyFill="1" applyBorder="1" applyAlignment="1">
      <alignment horizontal="center" vertical="center" textRotation="90"/>
    </xf>
    <xf numFmtId="0" fontId="26" fillId="0" borderId="4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37" xfId="0" applyNumberFormat="1" applyFont="1" applyFill="1" applyBorder="1" applyAlignment="1">
      <alignment horizontal="center" vertical="center" textRotation="90"/>
    </xf>
    <xf numFmtId="0" fontId="27" fillId="0" borderId="49" xfId="0" applyNumberFormat="1" applyFont="1" applyFill="1" applyBorder="1" applyAlignment="1">
      <alignment horizontal="center" vertical="center" textRotation="90"/>
    </xf>
    <xf numFmtId="0" fontId="27" fillId="0" borderId="35" xfId="0" applyNumberFormat="1" applyFont="1" applyFill="1" applyBorder="1" applyAlignment="1">
      <alignment horizontal="center" vertical="center" textRotation="90"/>
    </xf>
    <xf numFmtId="0" fontId="27" fillId="0" borderId="59" xfId="0" applyNumberFormat="1" applyFont="1" applyFill="1" applyBorder="1" applyAlignment="1">
      <alignment horizontal="center" vertical="center" textRotation="90"/>
    </xf>
    <xf numFmtId="49" fontId="27" fillId="0" borderId="49" xfId="0" applyNumberFormat="1" applyFont="1" applyFill="1" applyBorder="1" applyAlignment="1">
      <alignment horizontal="center" vertical="center" textRotation="90" wrapText="1"/>
    </xf>
    <xf numFmtId="49" fontId="27" fillId="0" borderId="35" xfId="0" applyNumberFormat="1" applyFont="1" applyFill="1" applyBorder="1" applyAlignment="1">
      <alignment horizontal="center" vertical="center" textRotation="90" wrapText="1"/>
    </xf>
    <xf numFmtId="49" fontId="27" fillId="0" borderId="16" xfId="0" applyNumberFormat="1" applyFont="1" applyFill="1" applyBorder="1" applyAlignment="1">
      <alignment horizontal="center" vertical="center" textRotation="90" wrapText="1"/>
    </xf>
    <xf numFmtId="49" fontId="27" fillId="0" borderId="10" xfId="0" applyNumberFormat="1" applyFont="1" applyFill="1" applyBorder="1" applyAlignment="1">
      <alignment horizontal="center" vertical="center" textRotation="90" wrapText="1"/>
    </xf>
    <xf numFmtId="49" fontId="27" fillId="0" borderId="16" xfId="0" applyNumberFormat="1" applyFont="1" applyFill="1" applyBorder="1" applyAlignment="1">
      <alignment horizontal="center" vertical="center" textRotation="90"/>
    </xf>
    <xf numFmtId="49" fontId="27" fillId="0" borderId="10" xfId="0" applyNumberFormat="1" applyFont="1" applyFill="1" applyBorder="1" applyAlignment="1">
      <alignment horizontal="center" vertical="center" textRotation="90"/>
    </xf>
    <xf numFmtId="49" fontId="27" fillId="0" borderId="60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vertical="center"/>
    </xf>
    <xf numFmtId="49" fontId="47" fillId="0" borderId="0" xfId="0" applyNumberFormat="1" applyFont="1" applyFill="1" applyBorder="1" applyAlignment="1">
      <alignment horizontal="right" vertical="justify"/>
    </xf>
    <xf numFmtId="0" fontId="48" fillId="0" borderId="7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49" fontId="32" fillId="0" borderId="25" xfId="0" applyNumberFormat="1" applyFont="1" applyFill="1" applyBorder="1" applyAlignment="1">
      <alignment horizontal="left" vertical="center" wrapText="1"/>
    </xf>
    <xf numFmtId="49" fontId="32" fillId="0" borderId="26" xfId="0" applyNumberFormat="1" applyFont="1" applyFill="1" applyBorder="1" applyAlignment="1">
      <alignment horizontal="left" vertical="center" wrapText="1"/>
    </xf>
    <xf numFmtId="49" fontId="32" fillId="0" borderId="63" xfId="0" applyNumberFormat="1" applyFont="1" applyFill="1" applyBorder="1" applyAlignment="1">
      <alignment horizontal="left" vertical="center" wrapText="1"/>
    </xf>
    <xf numFmtId="49" fontId="32" fillId="0" borderId="36" xfId="0" applyNumberFormat="1" applyFont="1" applyFill="1" applyBorder="1" applyAlignment="1">
      <alignment horizontal="left" vertical="center" wrapText="1"/>
    </xf>
    <xf numFmtId="49" fontId="32" fillId="0" borderId="27" xfId="0" applyNumberFormat="1" applyFont="1" applyFill="1" applyBorder="1" applyAlignment="1">
      <alignment horizontal="left" vertical="center" wrapText="1"/>
    </xf>
    <xf numFmtId="49" fontId="32" fillId="0" borderId="56" xfId="0" applyNumberFormat="1" applyFont="1" applyFill="1" applyBorder="1" applyAlignment="1">
      <alignment horizontal="left" vertical="center" wrapText="1"/>
    </xf>
    <xf numFmtId="49" fontId="32" fillId="0" borderId="66" xfId="0" applyNumberFormat="1" applyFont="1" applyFill="1" applyBorder="1" applyAlignment="1">
      <alignment horizontal="left" vertical="center" wrapText="1"/>
    </xf>
    <xf numFmtId="49" fontId="32" fillId="0" borderId="63" xfId="0" applyNumberFormat="1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49" fontId="32" fillId="0" borderId="56" xfId="0" applyNumberFormat="1" applyFont="1" applyFill="1" applyBorder="1" applyAlignment="1">
      <alignment horizontal="center" vertical="center" wrapText="1"/>
    </xf>
    <xf numFmtId="49" fontId="32" fillId="0" borderId="66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50" fillId="0" borderId="36" xfId="0" applyFont="1" applyFill="1" applyBorder="1" applyAlignment="1">
      <alignment horizontal="center" vertical="center"/>
    </xf>
    <xf numFmtId="0" fontId="3" fillId="0" borderId="69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0" fontId="3" fillId="0" borderId="5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27" fillId="0" borderId="61" xfId="0" applyNumberFormat="1" applyFont="1" applyFill="1" applyBorder="1" applyAlignment="1">
      <alignment horizontal="center" vertical="center" textRotation="90" wrapText="1"/>
    </xf>
    <xf numFmtId="0" fontId="27" fillId="0" borderId="71" xfId="0" applyNumberFormat="1" applyFont="1" applyFill="1" applyBorder="1" applyAlignment="1">
      <alignment horizontal="center" vertical="center" textRotation="90" wrapText="1"/>
    </xf>
    <xf numFmtId="0" fontId="27" fillId="0" borderId="48" xfId="0" applyNumberFormat="1" applyFont="1" applyFill="1" applyBorder="1" applyAlignment="1">
      <alignment horizontal="center" vertical="center" textRotation="90" wrapText="1"/>
    </xf>
    <xf numFmtId="49" fontId="3" fillId="0" borderId="69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29" fillId="0" borderId="43" xfId="0" applyNumberFormat="1" applyFont="1" applyFill="1" applyBorder="1" applyAlignment="1">
      <alignment horizontal="center" vertical="center" wrapText="1"/>
    </xf>
    <xf numFmtId="0" fontId="29" fillId="0" borderId="58" xfId="0" applyNumberFormat="1" applyFont="1" applyFill="1" applyBorder="1" applyAlignment="1">
      <alignment horizontal="center" vertical="center" wrapText="1"/>
    </xf>
    <xf numFmtId="0" fontId="29" fillId="0" borderId="41" xfId="0" applyNumberFormat="1" applyFont="1" applyFill="1" applyBorder="1" applyAlignment="1">
      <alignment horizontal="center" vertical="center" wrapText="1"/>
    </xf>
    <xf numFmtId="0" fontId="29" fillId="0" borderId="57" xfId="0" applyNumberFormat="1" applyFont="1" applyFill="1" applyBorder="1" applyAlignment="1">
      <alignment horizontal="center" vertical="center" wrapText="1"/>
    </xf>
    <xf numFmtId="0" fontId="27" fillId="0" borderId="30" xfId="0" applyNumberFormat="1" applyFont="1" applyFill="1" applyBorder="1" applyAlignment="1">
      <alignment horizontal="center" vertical="center" textRotation="90" wrapText="1"/>
    </xf>
    <xf numFmtId="0" fontId="27" fillId="0" borderId="60" xfId="0" applyNumberFormat="1" applyFont="1" applyFill="1" applyBorder="1" applyAlignment="1">
      <alignment horizontal="center" vertical="center" textRotation="90" wrapText="1"/>
    </xf>
    <xf numFmtId="0" fontId="27" fillId="0" borderId="12" xfId="0" applyNumberFormat="1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68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49" fontId="27" fillId="0" borderId="29" xfId="0" applyNumberFormat="1" applyFont="1" applyFill="1" applyBorder="1" applyAlignment="1">
      <alignment horizontal="center" vertical="center" textRotation="90" wrapText="1"/>
    </xf>
    <xf numFmtId="49" fontId="27" fillId="0" borderId="29" xfId="0" applyNumberFormat="1" applyFont="1" applyFill="1" applyBorder="1" applyAlignment="1">
      <alignment horizontal="center" vertical="center" textRotation="90"/>
    </xf>
    <xf numFmtId="0" fontId="27" fillId="0" borderId="37" xfId="0" applyFont="1" applyFill="1" applyBorder="1" applyAlignment="1">
      <alignment horizontal="center" vertical="center" textRotation="90" wrapText="1"/>
    </xf>
    <xf numFmtId="0" fontId="27" fillId="0" borderId="35" xfId="0" applyFont="1" applyFill="1" applyBorder="1" applyAlignment="1">
      <alignment horizontal="center" vertical="center" textRotation="90" wrapText="1"/>
    </xf>
    <xf numFmtId="0" fontId="27" fillId="0" borderId="2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textRotation="90" wrapText="1"/>
    </xf>
    <xf numFmtId="0" fontId="27" fillId="0" borderId="42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top" wrapText="1"/>
    </xf>
    <xf numFmtId="0" fontId="27" fillId="0" borderId="36" xfId="0" applyFont="1" applyFill="1" applyBorder="1" applyAlignment="1">
      <alignment horizontal="center" vertical="top" wrapText="1"/>
    </xf>
    <xf numFmtId="0" fontId="27" fillId="0" borderId="27" xfId="0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 wrapText="1"/>
    </xf>
    <xf numFmtId="0" fontId="27" fillId="0" borderId="42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0" fontId="26" fillId="0" borderId="46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textRotation="90" wrapText="1"/>
    </xf>
    <xf numFmtId="49" fontId="27" fillId="0" borderId="12" xfId="0" applyNumberFormat="1" applyFont="1" applyFill="1" applyBorder="1" applyAlignment="1">
      <alignment horizontal="center" vertical="center" textRotation="90" wrapText="1"/>
    </xf>
    <xf numFmtId="0" fontId="27" fillId="0" borderId="52" xfId="0" applyNumberFormat="1" applyFont="1" applyFill="1" applyBorder="1" applyAlignment="1">
      <alignment horizontal="center" vertical="center" textRotation="90"/>
    </xf>
    <xf numFmtId="0" fontId="27" fillId="0" borderId="64" xfId="0" applyNumberFormat="1" applyFont="1" applyFill="1" applyBorder="1" applyAlignment="1">
      <alignment horizontal="center" vertical="center" textRotation="90"/>
    </xf>
    <xf numFmtId="0" fontId="27" fillId="0" borderId="26" xfId="0" applyNumberFormat="1" applyFont="1" applyFill="1" applyBorder="1" applyAlignment="1">
      <alignment horizontal="center" vertical="top"/>
    </xf>
    <xf numFmtId="0" fontId="27" fillId="0" borderId="36" xfId="0" applyNumberFormat="1" applyFont="1" applyFill="1" applyBorder="1" applyAlignment="1">
      <alignment horizontal="center" vertical="top"/>
    </xf>
    <xf numFmtId="0" fontId="27" fillId="0" borderId="42" xfId="0" applyNumberFormat="1" applyFont="1" applyFill="1" applyBorder="1" applyAlignment="1">
      <alignment horizontal="center" vertical="top"/>
    </xf>
    <xf numFmtId="49" fontId="27" fillId="0" borderId="37" xfId="0" applyNumberFormat="1" applyFont="1" applyFill="1" applyBorder="1" applyAlignment="1">
      <alignment horizontal="center" vertical="center" textRotation="90" wrapText="1"/>
    </xf>
    <xf numFmtId="0" fontId="26" fillId="0" borderId="59" xfId="0" applyNumberFormat="1" applyFont="1" applyFill="1" applyBorder="1" applyAlignment="1">
      <alignment horizontal="center" vertical="center" wrapText="1"/>
    </xf>
    <xf numFmtId="0" fontId="26" fillId="0" borderId="58" xfId="0" applyNumberFormat="1" applyFont="1" applyFill="1" applyBorder="1" applyAlignment="1">
      <alignment horizontal="center" vertical="center" wrapText="1"/>
    </xf>
    <xf numFmtId="0" fontId="26" fillId="0" borderId="51" xfId="0" applyNumberFormat="1" applyFont="1" applyFill="1" applyBorder="1" applyAlignment="1">
      <alignment horizontal="center" vertical="center" wrapText="1"/>
    </xf>
    <xf numFmtId="0" fontId="26" fillId="0" borderId="57" xfId="0" applyNumberFormat="1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left" vertical="center" wrapText="1"/>
    </xf>
    <xf numFmtId="0" fontId="32" fillId="0" borderId="66" xfId="0" applyFont="1" applyFill="1" applyBorder="1" applyAlignment="1">
      <alignment horizontal="left" vertical="center" wrapText="1"/>
    </xf>
    <xf numFmtId="0" fontId="32" fillId="0" borderId="67" xfId="0" applyFont="1" applyFill="1" applyBorder="1" applyAlignment="1">
      <alignment horizontal="left" vertical="center" wrapText="1"/>
    </xf>
    <xf numFmtId="49" fontId="32" fillId="0" borderId="67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right" vertical="center" wrapText="1" shrinkToFit="1"/>
    </xf>
    <xf numFmtId="0" fontId="43" fillId="0" borderId="46" xfId="0" applyFont="1" applyFill="1" applyBorder="1" applyAlignment="1">
      <alignment horizontal="right" vertical="center" wrapText="1" shrinkToFit="1"/>
    </xf>
    <xf numFmtId="0" fontId="43" fillId="0" borderId="13" xfId="0" applyFont="1" applyFill="1" applyBorder="1" applyAlignment="1">
      <alignment horizontal="right" vertical="center" wrapText="1" shrinkToFit="1"/>
    </xf>
    <xf numFmtId="0" fontId="43" fillId="0" borderId="69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left" vertical="center" wrapText="1"/>
    </xf>
    <xf numFmtId="0" fontId="32" fillId="0" borderId="65" xfId="0" applyFont="1" applyFill="1" applyBorder="1" applyAlignment="1">
      <alignment horizontal="left" vertical="center" wrapText="1"/>
    </xf>
    <xf numFmtId="0" fontId="32" fillId="0" borderId="50" xfId="0" applyFont="1" applyFill="1" applyBorder="1" applyAlignment="1">
      <alignment horizontal="left" vertical="center" wrapText="1"/>
    </xf>
    <xf numFmtId="49" fontId="32" fillId="0" borderId="55" xfId="0" applyNumberFormat="1" applyFont="1" applyFill="1" applyBorder="1" applyAlignment="1">
      <alignment horizontal="left" vertical="center" wrapText="1"/>
    </xf>
    <xf numFmtId="49" fontId="32" fillId="0" borderId="65" xfId="0" applyNumberFormat="1" applyFont="1" applyFill="1" applyBorder="1" applyAlignment="1">
      <alignment horizontal="left" vertical="center" wrapText="1"/>
    </xf>
    <xf numFmtId="49" fontId="32" fillId="0" borderId="50" xfId="0" applyNumberFormat="1" applyFont="1" applyFill="1" applyBorder="1" applyAlignment="1">
      <alignment horizontal="left" vertical="center" wrapText="1"/>
    </xf>
    <xf numFmtId="0" fontId="43" fillId="0" borderId="64" xfId="0" applyFont="1" applyFill="1" applyBorder="1" applyAlignment="1">
      <alignment horizontal="right" vertical="center" wrapText="1" shrinkToFit="1"/>
    </xf>
    <xf numFmtId="0" fontId="43" fillId="0" borderId="68" xfId="0" applyFont="1" applyFill="1" applyBorder="1" applyAlignment="1">
      <alignment horizontal="right" vertical="center" wrapText="1" shrinkToFit="1"/>
    </xf>
    <xf numFmtId="0" fontId="43" fillId="0" borderId="53" xfId="0" applyFont="1" applyFill="1" applyBorder="1" applyAlignment="1">
      <alignment horizontal="right" vertical="center" wrapText="1" shrinkToFit="1"/>
    </xf>
    <xf numFmtId="0" fontId="32" fillId="0" borderId="27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32" fillId="0" borderId="34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left" vertical="center" wrapText="1"/>
    </xf>
    <xf numFmtId="0" fontId="32" fillId="0" borderId="68" xfId="0" applyFont="1" applyFill="1" applyBorder="1" applyAlignment="1">
      <alignment horizontal="left" vertical="center" wrapText="1"/>
    </xf>
    <xf numFmtId="0" fontId="27" fillId="0" borderId="55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>
      <alignment horizontal="center" vertical="center" wrapText="1" shrinkToFit="1"/>
    </xf>
    <xf numFmtId="0" fontId="27" fillId="0" borderId="20" xfId="0" applyNumberFormat="1" applyFont="1" applyFill="1" applyBorder="1" applyAlignment="1">
      <alignment horizontal="center" vertical="center" wrapText="1" shrinkToFit="1"/>
    </xf>
    <xf numFmtId="49" fontId="32" fillId="0" borderId="38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27" fillId="0" borderId="55" xfId="0" applyNumberFormat="1" applyFont="1" applyFill="1" applyBorder="1" applyAlignment="1">
      <alignment horizontal="center" vertical="center" wrapText="1" shrinkToFit="1"/>
    </xf>
    <xf numFmtId="0" fontId="27" fillId="0" borderId="65" xfId="0" applyNumberFormat="1" applyFont="1" applyFill="1" applyBorder="1" applyAlignment="1">
      <alignment horizontal="center" vertical="center" wrapText="1" shrinkToFit="1"/>
    </xf>
    <xf numFmtId="0" fontId="27" fillId="0" borderId="54" xfId="0" applyNumberFormat="1" applyFont="1" applyFill="1" applyBorder="1" applyAlignment="1">
      <alignment horizontal="center" vertical="center" wrapText="1" shrinkToFit="1"/>
    </xf>
    <xf numFmtId="0" fontId="46" fillId="0" borderId="7" xfId="0" applyFont="1" applyFill="1" applyBorder="1" applyAlignment="1">
      <alignment horizontal="right" vertical="center" wrapText="1" shrinkToFit="1"/>
    </xf>
    <xf numFmtId="0" fontId="46" fillId="0" borderId="46" xfId="0" applyFont="1" applyFill="1" applyBorder="1" applyAlignment="1">
      <alignment horizontal="right" vertical="center" wrapText="1" shrinkToFit="1"/>
    </xf>
    <xf numFmtId="0" fontId="46" fillId="0" borderId="13" xfId="0" applyFont="1" applyFill="1" applyBorder="1" applyAlignment="1">
      <alignment horizontal="right" vertical="center" wrapText="1" shrinkToFit="1"/>
    </xf>
    <xf numFmtId="0" fontId="43" fillId="0" borderId="7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left" vertical="center" wrapText="1"/>
    </xf>
    <xf numFmtId="49" fontId="32" fillId="0" borderId="22" xfId="0" applyNumberFormat="1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left" vertical="center" wrapText="1"/>
    </xf>
    <xf numFmtId="0" fontId="32" fillId="0" borderId="63" xfId="0" applyFont="1" applyFill="1" applyBorder="1" applyAlignment="1">
      <alignment horizontal="left" vertical="center" wrapText="1"/>
    </xf>
    <xf numFmtId="0" fontId="32" fillId="0" borderId="36" xfId="0" applyFont="1" applyFill="1" applyBorder="1" applyAlignment="1">
      <alignment horizontal="left" vertical="center" wrapText="1"/>
    </xf>
    <xf numFmtId="0" fontId="32" fillId="0" borderId="42" xfId="0" applyFont="1" applyFill="1" applyBorder="1" applyAlignment="1">
      <alignment horizontal="left" vertical="center" wrapText="1"/>
    </xf>
    <xf numFmtId="0" fontId="37" fillId="0" borderId="63" xfId="0" applyFont="1" applyFill="1" applyBorder="1" applyAlignment="1">
      <alignment horizontal="left" vertical="center" wrapText="1"/>
    </xf>
    <xf numFmtId="0" fontId="37" fillId="0" borderId="36" xfId="0" applyFont="1" applyFill="1" applyBorder="1" applyAlignment="1">
      <alignment horizontal="left" vertical="center" wrapText="1"/>
    </xf>
    <xf numFmtId="0" fontId="37" fillId="0" borderId="42" xfId="0" applyFont="1" applyFill="1" applyBorder="1" applyAlignment="1">
      <alignment horizontal="left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49" fontId="32" fillId="0" borderId="4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46" fillId="0" borderId="63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63" xfId="0" applyNumberFormat="1" applyFont="1" applyFill="1" applyBorder="1" applyAlignment="1">
      <alignment horizontal="center" vertical="center"/>
    </xf>
    <xf numFmtId="0" fontId="46" fillId="0" borderId="36" xfId="0" applyNumberFormat="1" applyFont="1" applyFill="1" applyBorder="1" applyAlignment="1">
      <alignment horizontal="center" vertical="center"/>
    </xf>
    <xf numFmtId="0" fontId="46" fillId="0" borderId="42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right" vertical="center" shrinkToFit="1"/>
    </xf>
    <xf numFmtId="0" fontId="46" fillId="0" borderId="46" xfId="0" applyFont="1" applyFill="1" applyBorder="1" applyAlignment="1">
      <alignment horizontal="right" vertical="center" shrinkToFit="1"/>
    </xf>
    <xf numFmtId="0" fontId="46" fillId="0" borderId="13" xfId="0" applyFont="1" applyFill="1" applyBorder="1" applyAlignment="1">
      <alignment horizontal="right" vertical="center" shrinkToFit="1"/>
    </xf>
    <xf numFmtId="0" fontId="9" fillId="0" borderId="54" xfId="0" applyFont="1" applyFill="1" applyBorder="1" applyAlignment="1">
      <alignment horizontal="left" vertical="top"/>
    </xf>
    <xf numFmtId="0" fontId="46" fillId="0" borderId="69" xfId="0" applyNumberFormat="1" applyFont="1" applyFill="1" applyBorder="1" applyAlignment="1">
      <alignment horizontal="center" vertical="center"/>
    </xf>
    <xf numFmtId="0" fontId="46" fillId="0" borderId="54" xfId="0" applyNumberFormat="1" applyFont="1" applyFill="1" applyBorder="1" applyAlignment="1">
      <alignment horizontal="center" vertical="center"/>
    </xf>
    <xf numFmtId="0" fontId="46" fillId="0" borderId="70" xfId="0" applyNumberFormat="1" applyFont="1" applyFill="1" applyBorder="1" applyAlignment="1">
      <alignment horizontal="center" vertical="center"/>
    </xf>
    <xf numFmtId="0" fontId="46" fillId="0" borderId="52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6" fillId="0" borderId="44" xfId="0" applyNumberFormat="1" applyFont="1" applyFill="1" applyBorder="1" applyAlignment="1">
      <alignment horizontal="center" vertical="center"/>
    </xf>
    <xf numFmtId="0" fontId="46" fillId="0" borderId="64" xfId="0" applyNumberFormat="1" applyFont="1" applyFill="1" applyBorder="1" applyAlignment="1">
      <alignment horizontal="center" vertical="center"/>
    </xf>
    <xf numFmtId="0" fontId="46" fillId="0" borderId="68" xfId="0" applyNumberFormat="1" applyFont="1" applyFill="1" applyBorder="1" applyAlignment="1">
      <alignment horizontal="center" vertical="center"/>
    </xf>
    <xf numFmtId="0" fontId="46" fillId="0" borderId="53" xfId="0" applyNumberFormat="1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55" xfId="0" applyNumberFormat="1" applyFont="1" applyFill="1" applyBorder="1" applyAlignment="1">
      <alignment horizontal="center" vertical="center"/>
    </xf>
    <xf numFmtId="0" fontId="46" fillId="0" borderId="65" xfId="0" applyNumberFormat="1" applyFont="1" applyFill="1" applyBorder="1" applyAlignment="1">
      <alignment horizontal="center" vertical="center"/>
    </xf>
    <xf numFmtId="0" fontId="46" fillId="0" borderId="5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44" xfId="0" applyNumberFormat="1" applyFont="1" applyFill="1" applyBorder="1" applyAlignment="1">
      <alignment horizontal="left" vertical="center" wrapText="1"/>
    </xf>
    <xf numFmtId="0" fontId="46" fillId="0" borderId="56" xfId="0" applyFont="1" applyFill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/>
    </xf>
    <xf numFmtId="0" fontId="46" fillId="0" borderId="67" xfId="0" applyFont="1" applyFill="1" applyBorder="1" applyAlignment="1">
      <alignment horizontal="center" vertical="center"/>
    </xf>
    <xf numFmtId="0" fontId="46" fillId="0" borderId="56" xfId="0" applyNumberFormat="1" applyFont="1" applyFill="1" applyBorder="1" applyAlignment="1">
      <alignment horizontal="center" vertical="center"/>
    </xf>
    <xf numFmtId="0" fontId="46" fillId="0" borderId="66" xfId="0" applyNumberFormat="1" applyFont="1" applyFill="1" applyBorder="1" applyAlignment="1">
      <alignment horizontal="center" vertical="center"/>
    </xf>
    <xf numFmtId="0" fontId="46" fillId="0" borderId="67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20" fillId="0" borderId="44" xfId="0" applyNumberFormat="1" applyFont="1" applyFill="1" applyBorder="1" applyAlignment="1">
      <alignment horizontal="left" vertical="center"/>
    </xf>
    <xf numFmtId="49" fontId="14" fillId="0" borderId="68" xfId="0" applyNumberFormat="1" applyFont="1" applyFill="1" applyBorder="1" applyAlignment="1">
      <alignment horizontal="center" vertical="center" wrapText="1"/>
    </xf>
    <xf numFmtId="0" fontId="14" fillId="0" borderId="68" xfId="0" applyNumberFormat="1" applyFont="1" applyFill="1" applyBorder="1" applyAlignment="1">
      <alignment horizontal="center" vertical="center" wrapText="1"/>
    </xf>
    <xf numFmtId="49" fontId="32" fillId="0" borderId="8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7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2" fillId="0" borderId="46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>
      <alignment horizontal="center" vertical="center"/>
    </xf>
    <xf numFmtId="49" fontId="32" fillId="0" borderId="46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50" xfId="0" applyNumberFormat="1" applyFont="1" applyFill="1" applyBorder="1" applyAlignment="1">
      <alignment horizontal="center" vertical="center" wrapText="1"/>
    </xf>
    <xf numFmtId="49" fontId="32" fillId="0" borderId="32" xfId="0" applyNumberFormat="1" applyFont="1" applyFill="1" applyBorder="1" applyAlignment="1">
      <alignment horizontal="left" vertical="center" wrapText="1"/>
    </xf>
    <xf numFmtId="49" fontId="32" fillId="0" borderId="56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49" fontId="32" fillId="0" borderId="34" xfId="0" applyNumberFormat="1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 wrapText="1"/>
    </xf>
    <xf numFmtId="0" fontId="32" fillId="0" borderId="66" xfId="0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horizontal="center" vertical="center" wrapText="1"/>
    </xf>
    <xf numFmtId="0" fontId="32" fillId="0" borderId="56" xfId="0" applyNumberFormat="1" applyFont="1" applyFill="1" applyBorder="1" applyAlignment="1">
      <alignment horizontal="center" vertical="center" wrapText="1"/>
    </xf>
    <xf numFmtId="0" fontId="32" fillId="0" borderId="67" xfId="0" applyNumberFormat="1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horizontal="left" vertical="center"/>
    </xf>
    <xf numFmtId="0" fontId="12" fillId="0" borderId="67" xfId="0" applyFont="1" applyFill="1" applyBorder="1" applyAlignment="1">
      <alignment horizontal="left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left" vertical="center" wrapText="1"/>
    </xf>
    <xf numFmtId="49" fontId="32" fillId="0" borderId="55" xfId="0" applyNumberFormat="1" applyFont="1" applyFill="1" applyBorder="1" applyAlignment="1">
      <alignment horizontal="center" vertical="center"/>
    </xf>
    <xf numFmtId="49" fontId="32" fillId="0" borderId="65" xfId="0" applyNumberFormat="1" applyFont="1" applyFill="1" applyBorder="1" applyAlignment="1">
      <alignment horizontal="center" vertical="center"/>
    </xf>
    <xf numFmtId="49" fontId="32" fillId="0" borderId="21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0" fontId="32" fillId="0" borderId="65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2" fillId="0" borderId="55" xfId="0" applyNumberFormat="1" applyFont="1" applyFill="1" applyBorder="1" applyAlignment="1">
      <alignment horizontal="center" vertical="center" wrapText="1"/>
    </xf>
    <xf numFmtId="0" fontId="32" fillId="0" borderId="50" xfId="0" applyNumberFormat="1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left" vertical="center"/>
    </xf>
    <xf numFmtId="0" fontId="32" fillId="0" borderId="65" xfId="0" applyFont="1" applyFill="1" applyBorder="1" applyAlignment="1">
      <alignment horizontal="left" vertical="center"/>
    </xf>
    <xf numFmtId="0" fontId="32" fillId="0" borderId="50" xfId="0" applyFont="1" applyFill="1" applyBorder="1" applyAlignment="1">
      <alignment horizontal="left" vertical="center"/>
    </xf>
    <xf numFmtId="49" fontId="32" fillId="0" borderId="50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 wrapText="1"/>
    </xf>
    <xf numFmtId="1" fontId="12" fillId="0" borderId="55" xfId="0" applyNumberFormat="1" applyFont="1" applyFill="1" applyBorder="1" applyAlignment="1">
      <alignment horizontal="center" vertical="center" wrapText="1"/>
    </xf>
    <xf numFmtId="1" fontId="12" fillId="0" borderId="50" xfId="0" applyNumberFormat="1" applyFont="1" applyFill="1" applyBorder="1" applyAlignment="1">
      <alignment horizontal="center" vertical="center" wrapText="1"/>
    </xf>
    <xf numFmtId="49" fontId="12" fillId="0" borderId="63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12" fillId="0" borderId="63" xfId="0" applyNumberFormat="1" applyFont="1" applyFill="1" applyBorder="1" applyAlignment="1">
      <alignment horizontal="center" vertical="center" wrapText="1"/>
    </xf>
    <xf numFmtId="0" fontId="12" fillId="0" borderId="42" xfId="0" applyNumberFormat="1" applyFont="1" applyFill="1" applyBorder="1" applyAlignment="1">
      <alignment horizontal="center" vertical="center" wrapText="1"/>
    </xf>
    <xf numFmtId="0" fontId="14" fillId="0" borderId="68" xfId="0" applyNumberFormat="1" applyFont="1" applyFill="1" applyBorder="1" applyAlignment="1">
      <alignment horizontal="center" vertical="center"/>
    </xf>
    <xf numFmtId="49" fontId="12" fillId="0" borderId="69" xfId="0" applyNumberFormat="1" applyFont="1" applyFill="1" applyBorder="1" applyAlignment="1">
      <alignment horizontal="center" vertical="center" wrapText="1"/>
    </xf>
    <xf numFmtId="49" fontId="12" fillId="0" borderId="70" xfId="0" applyNumberFormat="1" applyFont="1" applyFill="1" applyBorder="1" applyAlignment="1">
      <alignment horizontal="center" vertical="center" wrapText="1"/>
    </xf>
    <xf numFmtId="49" fontId="12" fillId="0" borderId="64" xfId="0" applyNumberFormat="1" applyFont="1" applyFill="1" applyBorder="1" applyAlignment="1">
      <alignment horizontal="center" vertical="center" wrapText="1"/>
    </xf>
    <xf numFmtId="49" fontId="12" fillId="0" borderId="53" xfId="0" applyNumberFormat="1" applyFont="1" applyFill="1" applyBorder="1" applyAlignment="1">
      <alignment horizontal="center" vertical="center" wrapText="1"/>
    </xf>
    <xf numFmtId="49" fontId="12" fillId="0" borderId="54" xfId="0" applyNumberFormat="1" applyFont="1" applyFill="1" applyBorder="1" applyAlignment="1">
      <alignment horizontal="center" vertical="center" wrapText="1"/>
    </xf>
    <xf numFmtId="49" fontId="12" fillId="0" borderId="68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49" fontId="12" fillId="0" borderId="67" xfId="0" applyNumberFormat="1" applyFont="1" applyFill="1" applyBorder="1" applyAlignment="1">
      <alignment horizontal="center" vertical="center" wrapText="1"/>
    </xf>
    <xf numFmtId="0" fontId="12" fillId="0" borderId="56" xfId="0" applyNumberFormat="1" applyFont="1" applyFill="1" applyBorder="1" applyAlignment="1">
      <alignment horizontal="center" vertical="center" wrapText="1"/>
    </xf>
    <xf numFmtId="0" fontId="12" fillId="0" borderId="67" xfId="0" applyNumberFormat="1" applyFont="1" applyFill="1" applyBorder="1" applyAlignment="1">
      <alignment horizontal="center" vertical="center" wrapText="1"/>
    </xf>
    <xf numFmtId="49" fontId="26" fillId="0" borderId="54" xfId="0" applyNumberFormat="1" applyFont="1" applyFill="1" applyBorder="1" applyAlignment="1">
      <alignment horizontal="center" vertical="justify" wrapText="1"/>
    </xf>
    <xf numFmtId="49" fontId="26" fillId="0" borderId="70" xfId="0" applyNumberFormat="1" applyFont="1" applyFill="1" applyBorder="1" applyAlignment="1">
      <alignment horizontal="center" vertical="justify" wrapText="1"/>
    </xf>
    <xf numFmtId="0" fontId="26" fillId="0" borderId="54" xfId="0" applyFont="1" applyFill="1" applyBorder="1" applyAlignment="1">
      <alignment horizontal="center" vertical="justify" wrapText="1"/>
    </xf>
    <xf numFmtId="0" fontId="26" fillId="0" borderId="70" xfId="0" applyFont="1" applyFill="1" applyBorder="1" applyAlignment="1">
      <alignment horizontal="center" vertical="justify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</xdr:row>
      <xdr:rowOff>38099</xdr:rowOff>
    </xdr:from>
    <xdr:to>
      <xdr:col>2</xdr:col>
      <xdr:colOff>2000250</xdr:colOff>
      <xdr:row>4</xdr:row>
      <xdr:rowOff>361166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3849"/>
          <a:ext cx="1409700" cy="135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91"/>
  <sheetViews>
    <sheetView showZeros="0" tabSelected="1" topLeftCell="A22" zoomScale="40" zoomScaleNormal="40" zoomScaleSheetLayoutView="40" workbookViewId="0">
      <selection activeCell="S59" sqref="S59"/>
    </sheetView>
  </sheetViews>
  <sheetFormatPr defaultColWidth="10.109375" defaultRowHeight="15" x14ac:dyDescent="0.25"/>
  <cols>
    <col min="1" max="1" width="8.5546875" style="2" customWidth="1"/>
    <col min="2" max="2" width="21.109375" style="2" customWidth="1"/>
    <col min="3" max="3" width="42.5546875" style="3" customWidth="1"/>
    <col min="4" max="4" width="22.6640625" style="4" customWidth="1"/>
    <col min="5" max="5" width="2.6640625" style="5" customWidth="1"/>
    <col min="6" max="6" width="14.5546875" style="6" customWidth="1"/>
    <col min="7" max="7" width="9.33203125" style="6" customWidth="1"/>
    <col min="8" max="8" width="8.5546875" style="6" customWidth="1"/>
    <col min="9" max="9" width="16.5546875" style="6" customWidth="1"/>
    <col min="10" max="10" width="10" style="175" customWidth="1"/>
    <col min="11" max="11" width="10.88671875" style="6" customWidth="1"/>
    <col min="12" max="12" width="11.88671875" style="7" customWidth="1"/>
    <col min="13" max="13" width="13.33203125" style="7" customWidth="1"/>
    <col min="14" max="14" width="12.88671875" style="7" customWidth="1"/>
    <col min="15" max="15" width="11.5546875" style="7" customWidth="1"/>
    <col min="16" max="16" width="9" style="7" customWidth="1"/>
    <col min="17" max="17" width="12.109375" style="7" customWidth="1"/>
    <col min="18" max="18" width="9" style="7" customWidth="1"/>
    <col min="19" max="20" width="9.5546875" style="7" customWidth="1"/>
    <col min="21" max="21" width="8.33203125" style="7" customWidth="1"/>
    <col min="22" max="22" width="12.5546875" style="7" customWidth="1"/>
    <col min="23" max="23" width="9.33203125" style="2" customWidth="1"/>
    <col min="24" max="24" width="11" style="2" customWidth="1"/>
    <col min="25" max="25" width="8.109375" style="2" customWidth="1"/>
    <col min="26" max="26" width="7.88671875" style="2" customWidth="1"/>
    <col min="27" max="27" width="8" style="2" customWidth="1"/>
    <col min="28" max="28" width="8.6640625" style="2" customWidth="1"/>
    <col min="29" max="29" width="9.88671875" style="2" customWidth="1"/>
    <col min="30" max="30" width="7.88671875" style="2" customWidth="1"/>
    <col min="31" max="31" width="10.6640625" style="2" customWidth="1"/>
    <col min="32" max="32" width="12.33203125" style="2" customWidth="1"/>
    <col min="33" max="33" width="9.6640625" style="2" customWidth="1"/>
    <col min="34" max="34" width="11.88671875" style="2" customWidth="1"/>
    <col min="35" max="35" width="9.6640625" style="2" customWidth="1"/>
    <col min="36" max="36" width="9" style="2" customWidth="1"/>
    <col min="37" max="37" width="9.5546875" style="2" customWidth="1"/>
    <col min="38" max="38" width="9" style="2" customWidth="1"/>
    <col min="39" max="39" width="10.109375" style="1"/>
    <col min="40" max="40" width="13.6640625" style="1" customWidth="1"/>
    <col min="41" max="41" width="22.44140625" style="1" customWidth="1"/>
    <col min="42" max="42" width="14.6640625" style="1" customWidth="1"/>
    <col min="43" max="16384" width="10.109375" style="1"/>
  </cols>
  <sheetData>
    <row r="1" spans="1:45" ht="22.95" customHeight="1" x14ac:dyDescent="0.25"/>
    <row r="2" spans="1:45" ht="28.2" x14ac:dyDescent="0.5">
      <c r="A2" s="356" t="s">
        <v>110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P2" s="176"/>
      <c r="AQ2" s="176"/>
      <c r="AR2" s="176"/>
      <c r="AS2" s="176"/>
    </row>
    <row r="3" spans="1:45" s="177" customFormat="1" ht="7.5" customHeight="1" x14ac:dyDescent="0.2">
      <c r="C3" s="178"/>
      <c r="D3" s="179"/>
      <c r="E3" s="180"/>
      <c r="F3" s="181"/>
      <c r="G3" s="181"/>
      <c r="H3" s="181"/>
      <c r="I3" s="181"/>
      <c r="J3" s="182"/>
      <c r="K3" s="181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</row>
    <row r="4" spans="1:45" ht="45" customHeight="1" x14ac:dyDescent="0.25">
      <c r="A4" s="357" t="s">
        <v>0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P4" s="184"/>
      <c r="AQ4" s="184"/>
      <c r="AR4" s="184"/>
      <c r="AS4" s="184"/>
    </row>
    <row r="5" spans="1:45" ht="40.5" customHeight="1" x14ac:dyDescent="0.25">
      <c r="A5" s="315" t="s">
        <v>114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P5" s="69"/>
      <c r="AQ5" s="69"/>
      <c r="AR5" s="69"/>
      <c r="AS5" s="69"/>
    </row>
    <row r="6" spans="1:45" ht="30" customHeight="1" x14ac:dyDescent="0.4">
      <c r="A6" s="16"/>
      <c r="B6" s="358" t="s">
        <v>43</v>
      </c>
      <c r="C6" s="358"/>
      <c r="D6" s="358"/>
      <c r="E6" s="185"/>
      <c r="F6" s="185"/>
      <c r="G6" s="185"/>
      <c r="H6" s="185"/>
      <c r="I6" s="28"/>
      <c r="J6" s="186"/>
      <c r="K6" s="28"/>
      <c r="L6" s="359" t="s">
        <v>107</v>
      </c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28"/>
      <c r="Y6" s="28"/>
      <c r="Z6" s="185"/>
      <c r="AA6" s="185"/>
      <c r="AB6" s="187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P6" s="16"/>
      <c r="AQ6" s="16"/>
      <c r="AR6" s="16"/>
      <c r="AS6" s="16"/>
    </row>
    <row r="7" spans="1:45" ht="30" customHeight="1" x14ac:dyDescent="0.45">
      <c r="A7" s="360" t="s">
        <v>104</v>
      </c>
      <c r="B7" s="360"/>
      <c r="C7" s="360"/>
      <c r="D7" s="360"/>
      <c r="E7" s="188" t="s">
        <v>44</v>
      </c>
      <c r="F7" s="189"/>
      <c r="G7" s="190"/>
      <c r="H7" s="190"/>
      <c r="I7" s="190"/>
      <c r="J7" s="191" t="s">
        <v>1</v>
      </c>
      <c r="K7" s="316" t="s">
        <v>35</v>
      </c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28"/>
      <c r="Z7" s="192" t="s">
        <v>46</v>
      </c>
      <c r="AB7" s="193"/>
      <c r="AC7" s="8"/>
      <c r="AD7" s="194"/>
      <c r="AE7" s="313" t="s">
        <v>47</v>
      </c>
      <c r="AF7" s="313"/>
      <c r="AG7" s="313"/>
      <c r="AH7" s="313"/>
      <c r="AI7" s="313"/>
      <c r="AJ7" s="313"/>
      <c r="AK7" s="313"/>
      <c r="AL7" s="313"/>
      <c r="AM7" s="8"/>
      <c r="AP7" s="8"/>
      <c r="AQ7" s="8"/>
      <c r="AR7" s="8"/>
      <c r="AS7" s="8"/>
    </row>
    <row r="8" spans="1:45" ht="33" customHeight="1" x14ac:dyDescent="0.5">
      <c r="A8" s="361" t="s">
        <v>45</v>
      </c>
      <c r="B8" s="361"/>
      <c r="C8" s="361"/>
      <c r="D8" s="361"/>
      <c r="E8" s="195" t="s">
        <v>143</v>
      </c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28"/>
      <c r="S8" s="28"/>
      <c r="T8" s="28"/>
      <c r="U8" s="28"/>
      <c r="V8" s="28"/>
      <c r="W8" s="28"/>
      <c r="X8" s="28"/>
      <c r="Y8" s="29"/>
      <c r="Z8" s="192" t="s">
        <v>2</v>
      </c>
      <c r="AB8" s="193"/>
      <c r="AC8" s="8"/>
      <c r="AD8" s="196"/>
      <c r="AE8" s="314" t="s">
        <v>3</v>
      </c>
      <c r="AF8" s="314"/>
      <c r="AG8" s="314"/>
      <c r="AH8" s="314"/>
      <c r="AI8" s="314"/>
      <c r="AJ8" s="314"/>
      <c r="AK8" s="314"/>
      <c r="AL8" s="314"/>
    </row>
    <row r="9" spans="1:45" ht="33" customHeight="1" x14ac:dyDescent="0.5">
      <c r="A9" s="197"/>
      <c r="B9" s="197"/>
      <c r="C9" s="197"/>
      <c r="D9" s="197"/>
      <c r="E9" s="195"/>
      <c r="F9" s="195"/>
      <c r="G9" s="195"/>
      <c r="H9" s="195"/>
      <c r="I9" s="195"/>
      <c r="J9" s="186"/>
      <c r="K9" s="394" t="s">
        <v>144</v>
      </c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29"/>
      <c r="Z9" s="192"/>
      <c r="AB9" s="193"/>
      <c r="AC9" s="8"/>
      <c r="AD9" s="196"/>
      <c r="AE9" s="68"/>
      <c r="AF9" s="68"/>
      <c r="AG9" s="68"/>
      <c r="AH9" s="68"/>
      <c r="AI9" s="68"/>
      <c r="AJ9" s="68"/>
      <c r="AK9" s="68"/>
      <c r="AL9" s="68"/>
    </row>
    <row r="10" spans="1:45" ht="30" customHeight="1" x14ac:dyDescent="0.45">
      <c r="A10" s="16"/>
      <c r="B10" s="16"/>
      <c r="C10" s="16"/>
      <c r="D10" s="9"/>
      <c r="E10" s="198" t="s">
        <v>48</v>
      </c>
      <c r="F10" s="189"/>
      <c r="G10" s="190"/>
      <c r="H10" s="190"/>
      <c r="I10" s="190"/>
      <c r="J10" s="191" t="s">
        <v>1</v>
      </c>
      <c r="K10" s="362" t="s">
        <v>49</v>
      </c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28"/>
      <c r="Z10" s="199" t="s">
        <v>4</v>
      </c>
      <c r="AB10" s="193"/>
      <c r="AC10" s="8"/>
      <c r="AD10" s="196"/>
      <c r="AE10" s="314" t="s">
        <v>50</v>
      </c>
      <c r="AF10" s="314"/>
      <c r="AG10" s="314"/>
      <c r="AH10" s="314"/>
      <c r="AI10" s="314"/>
      <c r="AJ10" s="314"/>
      <c r="AK10" s="314"/>
      <c r="AL10" s="314"/>
    </row>
    <row r="11" spans="1:45" ht="30" customHeight="1" x14ac:dyDescent="0.5">
      <c r="A11" s="361" t="s">
        <v>109</v>
      </c>
      <c r="B11" s="361"/>
      <c r="C11" s="361"/>
      <c r="D11" s="361"/>
      <c r="E11" s="198" t="s">
        <v>6</v>
      </c>
      <c r="J11" s="191" t="s">
        <v>1</v>
      </c>
      <c r="K11" s="362" t="s">
        <v>105</v>
      </c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28"/>
      <c r="Z11" s="199" t="s">
        <v>5</v>
      </c>
      <c r="AB11" s="193"/>
      <c r="AC11" s="8"/>
      <c r="AD11" s="196"/>
      <c r="AE11" s="314" t="s">
        <v>51</v>
      </c>
      <c r="AF11" s="314"/>
      <c r="AG11" s="314"/>
      <c r="AH11" s="314"/>
      <c r="AI11" s="314"/>
      <c r="AJ11" s="314"/>
      <c r="AK11" s="314"/>
      <c r="AL11" s="314"/>
    </row>
    <row r="12" spans="1:45" ht="30" customHeight="1" x14ac:dyDescent="0.5">
      <c r="A12" s="405" t="s">
        <v>120</v>
      </c>
      <c r="B12" s="405"/>
      <c r="C12" s="405"/>
      <c r="D12" s="405"/>
      <c r="F12" s="200"/>
      <c r="G12" s="190"/>
      <c r="H12" s="190"/>
      <c r="I12" s="190"/>
      <c r="K12" s="8"/>
      <c r="L12" s="201"/>
      <c r="O12" s="29"/>
      <c r="P12" s="202"/>
      <c r="Q12" s="202"/>
      <c r="R12" s="202"/>
      <c r="S12" s="202"/>
      <c r="T12" s="202"/>
      <c r="U12" s="202"/>
      <c r="V12" s="202"/>
      <c r="W12" s="202"/>
      <c r="X12" s="202"/>
      <c r="Y12" s="203"/>
      <c r="Z12" s="204"/>
    </row>
    <row r="13" spans="1:45" ht="21.75" customHeight="1" thickBot="1" x14ac:dyDescent="0.35">
      <c r="D13" s="3"/>
      <c r="E13" s="11"/>
      <c r="I13" s="12"/>
      <c r="J13" s="205"/>
      <c r="K13" s="7"/>
      <c r="Q13" s="2"/>
      <c r="R13" s="2"/>
      <c r="S13" s="2"/>
      <c r="T13" s="2"/>
      <c r="U13" s="2"/>
      <c r="V13" s="2"/>
    </row>
    <row r="14" spans="1:45" s="206" customFormat="1" ht="55.95" customHeight="1" thickBot="1" x14ac:dyDescent="0.3">
      <c r="A14" s="317" t="s">
        <v>52</v>
      </c>
      <c r="B14" s="406" t="s">
        <v>7</v>
      </c>
      <c r="C14" s="407"/>
      <c r="D14" s="408"/>
      <c r="E14" s="363" t="s">
        <v>53</v>
      </c>
      <c r="F14" s="364"/>
      <c r="G14" s="364"/>
      <c r="H14" s="364"/>
      <c r="I14" s="364"/>
      <c r="J14" s="364"/>
      <c r="K14" s="365"/>
      <c r="L14" s="363" t="s">
        <v>85</v>
      </c>
      <c r="M14" s="365"/>
      <c r="N14" s="363" t="s">
        <v>54</v>
      </c>
      <c r="O14" s="364"/>
      <c r="P14" s="364"/>
      <c r="Q14" s="364"/>
      <c r="R14" s="364"/>
      <c r="S14" s="364"/>
      <c r="T14" s="364"/>
      <c r="U14" s="365"/>
      <c r="V14" s="372" t="s">
        <v>8</v>
      </c>
      <c r="W14" s="375" t="s">
        <v>9</v>
      </c>
      <c r="X14" s="376"/>
      <c r="Y14" s="376"/>
      <c r="Z14" s="376"/>
      <c r="AA14" s="376"/>
      <c r="AB14" s="376"/>
      <c r="AC14" s="376"/>
      <c r="AD14" s="377"/>
      <c r="AE14" s="384" t="s">
        <v>111</v>
      </c>
      <c r="AF14" s="385"/>
      <c r="AG14" s="385"/>
      <c r="AH14" s="385"/>
      <c r="AI14" s="385"/>
      <c r="AJ14" s="385"/>
      <c r="AK14" s="385"/>
      <c r="AL14" s="386"/>
    </row>
    <row r="15" spans="1:45" s="206" customFormat="1" ht="38.4" customHeight="1" thickBot="1" x14ac:dyDescent="0.3">
      <c r="A15" s="318"/>
      <c r="B15" s="409"/>
      <c r="C15" s="410"/>
      <c r="D15" s="411"/>
      <c r="E15" s="366"/>
      <c r="F15" s="367"/>
      <c r="G15" s="367"/>
      <c r="H15" s="367"/>
      <c r="I15" s="367"/>
      <c r="J15" s="367"/>
      <c r="K15" s="368"/>
      <c r="L15" s="366"/>
      <c r="M15" s="368"/>
      <c r="N15" s="366"/>
      <c r="O15" s="367"/>
      <c r="P15" s="367"/>
      <c r="Q15" s="367"/>
      <c r="R15" s="367"/>
      <c r="S15" s="367"/>
      <c r="T15" s="367"/>
      <c r="U15" s="368"/>
      <c r="V15" s="373"/>
      <c r="W15" s="378"/>
      <c r="X15" s="379"/>
      <c r="Y15" s="379"/>
      <c r="Z15" s="379"/>
      <c r="AA15" s="379"/>
      <c r="AB15" s="379"/>
      <c r="AC15" s="379"/>
      <c r="AD15" s="380"/>
      <c r="AE15" s="335" t="s">
        <v>86</v>
      </c>
      <c r="AF15" s="336"/>
      <c r="AG15" s="336"/>
      <c r="AH15" s="336"/>
      <c r="AI15" s="336"/>
      <c r="AJ15" s="336"/>
      <c r="AK15" s="336"/>
      <c r="AL15" s="337"/>
    </row>
    <row r="16" spans="1:45" s="206" customFormat="1" ht="33" customHeight="1" thickBot="1" x14ac:dyDescent="0.3">
      <c r="A16" s="318"/>
      <c r="B16" s="409"/>
      <c r="C16" s="410"/>
      <c r="D16" s="411"/>
      <c r="E16" s="366"/>
      <c r="F16" s="367"/>
      <c r="G16" s="367"/>
      <c r="H16" s="367"/>
      <c r="I16" s="367"/>
      <c r="J16" s="367"/>
      <c r="K16" s="368"/>
      <c r="L16" s="369"/>
      <c r="M16" s="371"/>
      <c r="N16" s="369"/>
      <c r="O16" s="370"/>
      <c r="P16" s="370"/>
      <c r="Q16" s="370"/>
      <c r="R16" s="370"/>
      <c r="S16" s="370"/>
      <c r="T16" s="370"/>
      <c r="U16" s="371"/>
      <c r="V16" s="373"/>
      <c r="W16" s="381"/>
      <c r="X16" s="382"/>
      <c r="Y16" s="382"/>
      <c r="Z16" s="382"/>
      <c r="AA16" s="382"/>
      <c r="AB16" s="382"/>
      <c r="AC16" s="382"/>
      <c r="AD16" s="383"/>
      <c r="AE16" s="338" t="s">
        <v>128</v>
      </c>
      <c r="AF16" s="339"/>
      <c r="AG16" s="339"/>
      <c r="AH16" s="339"/>
      <c r="AI16" s="339"/>
      <c r="AJ16" s="339"/>
      <c r="AK16" s="339"/>
      <c r="AL16" s="387"/>
    </row>
    <row r="17" spans="1:45" s="206" customFormat="1" ht="30.75" customHeight="1" x14ac:dyDescent="0.25">
      <c r="A17" s="318"/>
      <c r="B17" s="409"/>
      <c r="C17" s="410"/>
      <c r="D17" s="411"/>
      <c r="E17" s="366"/>
      <c r="F17" s="367"/>
      <c r="G17" s="367"/>
      <c r="H17" s="367"/>
      <c r="I17" s="367"/>
      <c r="J17" s="367"/>
      <c r="K17" s="368"/>
      <c r="L17" s="322" t="s">
        <v>10</v>
      </c>
      <c r="M17" s="402" t="s">
        <v>11</v>
      </c>
      <c r="N17" s="325" t="s">
        <v>12</v>
      </c>
      <c r="O17" s="441" t="s">
        <v>13</v>
      </c>
      <c r="P17" s="442"/>
      <c r="Q17" s="442"/>
      <c r="R17" s="442"/>
      <c r="S17" s="442"/>
      <c r="T17" s="442"/>
      <c r="U17" s="443"/>
      <c r="V17" s="373"/>
      <c r="W17" s="444" t="s">
        <v>14</v>
      </c>
      <c r="X17" s="418" t="s">
        <v>15</v>
      </c>
      <c r="Y17" s="418" t="s">
        <v>16</v>
      </c>
      <c r="Z17" s="419" t="s">
        <v>17</v>
      </c>
      <c r="AA17" s="419" t="s">
        <v>18</v>
      </c>
      <c r="AB17" s="418" t="s">
        <v>55</v>
      </c>
      <c r="AC17" s="418" t="s">
        <v>19</v>
      </c>
      <c r="AD17" s="437" t="s">
        <v>20</v>
      </c>
      <c r="AE17" s="388" t="s">
        <v>87</v>
      </c>
      <c r="AF17" s="389"/>
      <c r="AG17" s="389"/>
      <c r="AH17" s="390"/>
      <c r="AI17" s="391" t="s">
        <v>40</v>
      </c>
      <c r="AJ17" s="392"/>
      <c r="AK17" s="392"/>
      <c r="AL17" s="393"/>
    </row>
    <row r="18" spans="1:45" s="207" customFormat="1" ht="24.75" customHeight="1" x14ac:dyDescent="0.25">
      <c r="A18" s="318"/>
      <c r="B18" s="409"/>
      <c r="C18" s="410"/>
      <c r="D18" s="411"/>
      <c r="E18" s="366"/>
      <c r="F18" s="367"/>
      <c r="G18" s="367"/>
      <c r="H18" s="367"/>
      <c r="I18" s="367"/>
      <c r="J18" s="367"/>
      <c r="K18" s="368"/>
      <c r="L18" s="323"/>
      <c r="M18" s="403"/>
      <c r="N18" s="439"/>
      <c r="O18" s="445" t="s">
        <v>21</v>
      </c>
      <c r="P18" s="446"/>
      <c r="Q18" s="398" t="s">
        <v>61</v>
      </c>
      <c r="R18" s="399"/>
      <c r="S18" s="398" t="s">
        <v>62</v>
      </c>
      <c r="T18" s="399"/>
      <c r="U18" s="402" t="s">
        <v>33</v>
      </c>
      <c r="V18" s="373"/>
      <c r="W18" s="326"/>
      <c r="X18" s="328"/>
      <c r="Y18" s="328"/>
      <c r="Z18" s="330"/>
      <c r="AA18" s="330"/>
      <c r="AB18" s="328"/>
      <c r="AC18" s="328"/>
      <c r="AD18" s="332"/>
      <c r="AE18" s="428" t="s">
        <v>31</v>
      </c>
      <c r="AF18" s="429"/>
      <c r="AG18" s="429"/>
      <c r="AH18" s="430"/>
      <c r="AI18" s="431" t="s">
        <v>41</v>
      </c>
      <c r="AJ18" s="429"/>
      <c r="AK18" s="429"/>
      <c r="AL18" s="432"/>
    </row>
    <row r="19" spans="1:45" s="207" customFormat="1" ht="23.25" customHeight="1" x14ac:dyDescent="0.25">
      <c r="A19" s="318"/>
      <c r="B19" s="409"/>
      <c r="C19" s="410"/>
      <c r="D19" s="411"/>
      <c r="E19" s="366"/>
      <c r="F19" s="367"/>
      <c r="G19" s="367"/>
      <c r="H19" s="367"/>
      <c r="I19" s="367"/>
      <c r="J19" s="367"/>
      <c r="K19" s="368"/>
      <c r="L19" s="323"/>
      <c r="M19" s="403"/>
      <c r="N19" s="439"/>
      <c r="O19" s="447"/>
      <c r="P19" s="448"/>
      <c r="Q19" s="400"/>
      <c r="R19" s="401"/>
      <c r="S19" s="400"/>
      <c r="T19" s="401"/>
      <c r="U19" s="403"/>
      <c r="V19" s="373"/>
      <c r="W19" s="326"/>
      <c r="X19" s="328"/>
      <c r="Y19" s="328"/>
      <c r="Z19" s="330"/>
      <c r="AA19" s="330"/>
      <c r="AB19" s="328"/>
      <c r="AC19" s="328"/>
      <c r="AD19" s="332"/>
      <c r="AE19" s="420" t="s">
        <v>12</v>
      </c>
      <c r="AF19" s="422" t="s">
        <v>22</v>
      </c>
      <c r="AG19" s="423"/>
      <c r="AH19" s="424"/>
      <c r="AI19" s="425" t="s">
        <v>12</v>
      </c>
      <c r="AJ19" s="422" t="s">
        <v>22</v>
      </c>
      <c r="AK19" s="423"/>
      <c r="AL19" s="427"/>
    </row>
    <row r="20" spans="1:45" s="207" customFormat="1" ht="210.75" customHeight="1" thickBot="1" x14ac:dyDescent="0.3">
      <c r="A20" s="319"/>
      <c r="B20" s="412"/>
      <c r="C20" s="413"/>
      <c r="D20" s="414"/>
      <c r="E20" s="415"/>
      <c r="F20" s="416"/>
      <c r="G20" s="416"/>
      <c r="H20" s="416"/>
      <c r="I20" s="416"/>
      <c r="J20" s="416"/>
      <c r="K20" s="417"/>
      <c r="L20" s="324"/>
      <c r="M20" s="404"/>
      <c r="N20" s="440"/>
      <c r="O20" s="15" t="s">
        <v>56</v>
      </c>
      <c r="P20" s="15" t="s">
        <v>57</v>
      </c>
      <c r="Q20" s="15" t="s">
        <v>56</v>
      </c>
      <c r="R20" s="15" t="s">
        <v>57</v>
      </c>
      <c r="S20" s="15" t="s">
        <v>56</v>
      </c>
      <c r="T20" s="15" t="s">
        <v>57</v>
      </c>
      <c r="U20" s="404"/>
      <c r="V20" s="374"/>
      <c r="W20" s="327"/>
      <c r="X20" s="329"/>
      <c r="Y20" s="329"/>
      <c r="Z20" s="331"/>
      <c r="AA20" s="331"/>
      <c r="AB20" s="329"/>
      <c r="AC20" s="329"/>
      <c r="AD20" s="438"/>
      <c r="AE20" s="421"/>
      <c r="AF20" s="208" t="s">
        <v>21</v>
      </c>
      <c r="AG20" s="208" t="s">
        <v>23</v>
      </c>
      <c r="AH20" s="208" t="s">
        <v>34</v>
      </c>
      <c r="AI20" s="426"/>
      <c r="AJ20" s="208" t="s">
        <v>21</v>
      </c>
      <c r="AK20" s="208" t="s">
        <v>23</v>
      </c>
      <c r="AL20" s="209" t="s">
        <v>34</v>
      </c>
    </row>
    <row r="21" spans="1:45" s="14" customFormat="1" ht="27.75" customHeight="1" thickBot="1" x14ac:dyDescent="0.3">
      <c r="A21" s="210">
        <v>1</v>
      </c>
      <c r="B21" s="433">
        <v>2</v>
      </c>
      <c r="C21" s="320"/>
      <c r="D21" s="321"/>
      <c r="E21" s="434">
        <v>3</v>
      </c>
      <c r="F21" s="435"/>
      <c r="G21" s="435"/>
      <c r="H21" s="435"/>
      <c r="I21" s="435"/>
      <c r="J21" s="435"/>
      <c r="K21" s="436"/>
      <c r="L21" s="211">
        <v>4</v>
      </c>
      <c r="M21" s="212">
        <v>5</v>
      </c>
      <c r="N21" s="213">
        <v>6</v>
      </c>
      <c r="O21" s="214">
        <v>7</v>
      </c>
      <c r="P21" s="215">
        <v>8</v>
      </c>
      <c r="Q21" s="214">
        <v>9</v>
      </c>
      <c r="R21" s="215">
        <v>10</v>
      </c>
      <c r="S21" s="214">
        <v>11</v>
      </c>
      <c r="T21" s="215">
        <v>12</v>
      </c>
      <c r="U21" s="216">
        <v>13</v>
      </c>
      <c r="V21" s="217">
        <v>14</v>
      </c>
      <c r="W21" s="218">
        <v>15</v>
      </c>
      <c r="X21" s="215">
        <v>16</v>
      </c>
      <c r="Y21" s="214">
        <v>17</v>
      </c>
      <c r="Z21" s="215">
        <v>18</v>
      </c>
      <c r="AA21" s="214">
        <v>19</v>
      </c>
      <c r="AB21" s="215">
        <v>20</v>
      </c>
      <c r="AC21" s="214">
        <v>21</v>
      </c>
      <c r="AD21" s="219">
        <v>22</v>
      </c>
      <c r="AE21" s="220">
        <v>23</v>
      </c>
      <c r="AF21" s="215">
        <v>24</v>
      </c>
      <c r="AG21" s="214">
        <v>25</v>
      </c>
      <c r="AH21" s="215">
        <v>26</v>
      </c>
      <c r="AI21" s="214">
        <v>27</v>
      </c>
      <c r="AJ21" s="215">
        <v>28</v>
      </c>
      <c r="AK21" s="214">
        <v>29</v>
      </c>
      <c r="AL21" s="219">
        <v>30</v>
      </c>
    </row>
    <row r="22" spans="1:45" s="14" customFormat="1" ht="37.5" customHeight="1" thickBot="1" x14ac:dyDescent="0.3">
      <c r="A22" s="459" t="s">
        <v>32</v>
      </c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0"/>
      <c r="AL22" s="461"/>
      <c r="AM22" s="221"/>
      <c r="AP22" s="221"/>
      <c r="AQ22" s="221"/>
      <c r="AR22" s="221"/>
      <c r="AS22" s="221"/>
    </row>
    <row r="23" spans="1:45" s="14" customFormat="1" ht="30" customHeight="1" thickBot="1" x14ac:dyDescent="0.3">
      <c r="A23" s="459" t="s">
        <v>63</v>
      </c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1"/>
    </row>
    <row r="24" spans="1:45" s="8" customFormat="1" ht="58.95" customHeight="1" x14ac:dyDescent="0.4">
      <c r="A24" s="44">
        <v>1</v>
      </c>
      <c r="B24" s="462" t="s">
        <v>88</v>
      </c>
      <c r="C24" s="463"/>
      <c r="D24" s="464"/>
      <c r="E24" s="465" t="s">
        <v>39</v>
      </c>
      <c r="F24" s="466"/>
      <c r="G24" s="466"/>
      <c r="H24" s="466"/>
      <c r="I24" s="466"/>
      <c r="J24" s="466"/>
      <c r="K24" s="467"/>
      <c r="L24" s="222">
        <v>4</v>
      </c>
      <c r="M24" s="223">
        <f>30*L24</f>
        <v>120</v>
      </c>
      <c r="N24" s="224">
        <f>O24+Q24+S24</f>
        <v>72</v>
      </c>
      <c r="O24" s="91">
        <v>36</v>
      </c>
      <c r="P24" s="91"/>
      <c r="Q24" s="91">
        <v>28</v>
      </c>
      <c r="R24" s="91"/>
      <c r="S24" s="91">
        <v>8</v>
      </c>
      <c r="T24" s="91"/>
      <c r="U24" s="108"/>
      <c r="V24" s="225">
        <f>M24-N24</f>
        <v>48</v>
      </c>
      <c r="W24" s="224"/>
      <c r="X24" s="91">
        <v>7</v>
      </c>
      <c r="Y24" s="91">
        <v>7</v>
      </c>
      <c r="Z24" s="91"/>
      <c r="AA24" s="91"/>
      <c r="AB24" s="91"/>
      <c r="AC24" s="92"/>
      <c r="AD24" s="92"/>
      <c r="AE24" s="224">
        <f>AF24+AG24+AH24</f>
        <v>4</v>
      </c>
      <c r="AF24" s="88">
        <v>2</v>
      </c>
      <c r="AG24" s="226">
        <v>1.6</v>
      </c>
      <c r="AH24" s="91">
        <v>0.4</v>
      </c>
      <c r="AI24" s="224"/>
      <c r="AJ24" s="91"/>
      <c r="AK24" s="91"/>
      <c r="AL24" s="108"/>
      <c r="AN24" s="110"/>
      <c r="AO24" s="110"/>
    </row>
    <row r="25" spans="1:45" s="8" customFormat="1" ht="51" customHeight="1" thickBot="1" x14ac:dyDescent="0.45">
      <c r="A25" s="44">
        <v>2</v>
      </c>
      <c r="B25" s="449" t="s">
        <v>89</v>
      </c>
      <c r="C25" s="450"/>
      <c r="D25" s="451"/>
      <c r="E25" s="348" t="s">
        <v>64</v>
      </c>
      <c r="F25" s="349"/>
      <c r="G25" s="349"/>
      <c r="H25" s="349"/>
      <c r="I25" s="349"/>
      <c r="J25" s="349"/>
      <c r="K25" s="452"/>
      <c r="L25" s="222">
        <v>4</v>
      </c>
      <c r="M25" s="223">
        <f>30*L25</f>
        <v>120</v>
      </c>
      <c r="N25" s="224">
        <f>O25+Q25+S25</f>
        <v>72</v>
      </c>
      <c r="O25" s="91">
        <v>36</v>
      </c>
      <c r="P25" s="91"/>
      <c r="Q25" s="91">
        <v>36</v>
      </c>
      <c r="R25" s="91"/>
      <c r="S25" s="91"/>
      <c r="T25" s="91"/>
      <c r="U25" s="108"/>
      <c r="V25" s="225">
        <f>M25-N25</f>
        <v>48</v>
      </c>
      <c r="W25" s="224"/>
      <c r="X25" s="91">
        <v>7</v>
      </c>
      <c r="Y25" s="91">
        <v>7</v>
      </c>
      <c r="Z25" s="91"/>
      <c r="AA25" s="91"/>
      <c r="AB25" s="91"/>
      <c r="AC25" s="92"/>
      <c r="AD25" s="92"/>
      <c r="AE25" s="224">
        <f>AF25+AG25+AH25</f>
        <v>4</v>
      </c>
      <c r="AF25" s="91">
        <v>2</v>
      </c>
      <c r="AG25" s="91">
        <v>2</v>
      </c>
      <c r="AH25" s="91"/>
      <c r="AI25" s="224"/>
      <c r="AJ25" s="91"/>
      <c r="AK25" s="91"/>
      <c r="AL25" s="108"/>
      <c r="AN25" s="110"/>
      <c r="AO25" s="110"/>
    </row>
    <row r="26" spans="1:45" s="229" customFormat="1" ht="36.6" customHeight="1" thickBot="1" x14ac:dyDescent="0.55000000000000004">
      <c r="A26" s="453" t="s">
        <v>90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5"/>
      <c r="L26" s="227">
        <f>SUM(L24:L25)</f>
        <v>8</v>
      </c>
      <c r="M26" s="227">
        <f>SUM(M24:M25)</f>
        <v>240</v>
      </c>
      <c r="N26" s="227">
        <f>SUM(N24:N25)</f>
        <v>144</v>
      </c>
      <c r="O26" s="227">
        <f>SUM(O24:O25)</f>
        <v>72</v>
      </c>
      <c r="P26" s="227"/>
      <c r="Q26" s="227">
        <f>SUM(Q24:Q25)</f>
        <v>64</v>
      </c>
      <c r="R26" s="227"/>
      <c r="S26" s="227">
        <f>SUM(S24:S25)</f>
        <v>8</v>
      </c>
      <c r="T26" s="227"/>
      <c r="U26" s="227"/>
      <c r="V26" s="227">
        <f>SUM(V24:V25)</f>
        <v>96</v>
      </c>
      <c r="W26" s="227"/>
      <c r="X26" s="227">
        <v>2</v>
      </c>
      <c r="Y26" s="227">
        <v>2</v>
      </c>
      <c r="Z26" s="227"/>
      <c r="AA26" s="227"/>
      <c r="AB26" s="227"/>
      <c r="AC26" s="227"/>
      <c r="AD26" s="227"/>
      <c r="AE26" s="227">
        <f>SUM(AE24:AE25)</f>
        <v>8</v>
      </c>
      <c r="AF26" s="227">
        <f>SUM(AF24:AF25)</f>
        <v>4</v>
      </c>
      <c r="AG26" s="227">
        <f>SUM(AG24:AG25)</f>
        <v>3.6</v>
      </c>
      <c r="AH26" s="227">
        <f>SUM(AH24:AH25)</f>
        <v>0.4</v>
      </c>
      <c r="AI26" s="227"/>
      <c r="AJ26" s="227"/>
      <c r="AK26" s="227"/>
      <c r="AL26" s="228"/>
      <c r="AN26" s="230"/>
      <c r="AO26" s="230"/>
      <c r="AP26" s="231"/>
      <c r="AQ26" s="231"/>
      <c r="AR26" s="231"/>
      <c r="AS26" s="231"/>
    </row>
    <row r="27" spans="1:45" s="232" customFormat="1" ht="37.5" customHeight="1" thickBot="1" x14ac:dyDescent="0.45">
      <c r="A27" s="456" t="s">
        <v>115</v>
      </c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457"/>
      <c r="AJ27" s="457"/>
      <c r="AK27" s="457"/>
      <c r="AL27" s="458"/>
      <c r="AN27" s="233"/>
      <c r="AO27" s="233"/>
      <c r="AP27" s="8"/>
      <c r="AQ27" s="8"/>
      <c r="AR27" s="8"/>
      <c r="AS27" s="8"/>
    </row>
    <row r="28" spans="1:45" s="30" customFormat="1" ht="78" customHeight="1" thickBot="1" x14ac:dyDescent="0.45">
      <c r="A28" s="492"/>
      <c r="B28" s="484" t="s">
        <v>125</v>
      </c>
      <c r="C28" s="484"/>
      <c r="D28" s="494"/>
      <c r="E28" s="483" t="s">
        <v>126</v>
      </c>
      <c r="F28" s="484"/>
      <c r="G28" s="484"/>
      <c r="H28" s="484"/>
      <c r="I28" s="485"/>
      <c r="J28" s="498" t="s">
        <v>127</v>
      </c>
      <c r="K28" s="499"/>
      <c r="L28" s="500"/>
      <c r="M28" s="161"/>
      <c r="N28" s="162"/>
      <c r="O28" s="163"/>
      <c r="P28" s="164"/>
      <c r="Q28" s="165"/>
      <c r="R28" s="165"/>
      <c r="S28" s="165"/>
      <c r="T28" s="165"/>
      <c r="U28" s="165"/>
      <c r="V28" s="166"/>
      <c r="W28" s="163"/>
      <c r="X28" s="164"/>
      <c r="Y28" s="165"/>
      <c r="Z28" s="165"/>
      <c r="AA28" s="165"/>
      <c r="AB28" s="165"/>
      <c r="AC28" s="165"/>
      <c r="AD28" s="165"/>
      <c r="AE28" s="167"/>
      <c r="AF28" s="168"/>
      <c r="AG28" s="169"/>
      <c r="AH28" s="169"/>
      <c r="AI28" s="170"/>
      <c r="AJ28" s="168"/>
      <c r="AK28" s="169"/>
      <c r="AL28" s="169"/>
      <c r="AM28" s="170"/>
    </row>
    <row r="29" spans="1:45" s="30" customFormat="1" ht="57" customHeight="1" thickBot="1" x14ac:dyDescent="0.45">
      <c r="A29" s="493"/>
      <c r="B29" s="495"/>
      <c r="C29" s="495"/>
      <c r="D29" s="496"/>
      <c r="E29" s="486"/>
      <c r="F29" s="487"/>
      <c r="G29" s="487"/>
      <c r="H29" s="487"/>
      <c r="I29" s="497"/>
      <c r="J29" s="84" t="s">
        <v>78</v>
      </c>
      <c r="K29" s="85" t="s">
        <v>79</v>
      </c>
      <c r="L29" s="86"/>
      <c r="M29" s="171"/>
      <c r="N29" s="172"/>
      <c r="O29" s="163"/>
      <c r="P29" s="164"/>
      <c r="Q29" s="165"/>
      <c r="R29" s="165"/>
      <c r="S29" s="165"/>
      <c r="T29" s="165"/>
      <c r="U29" s="165"/>
      <c r="V29" s="166"/>
      <c r="W29" s="163"/>
      <c r="X29" s="164"/>
      <c r="Y29" s="165"/>
      <c r="Z29" s="165"/>
      <c r="AA29" s="165"/>
      <c r="AB29" s="165"/>
      <c r="AC29" s="165"/>
      <c r="AD29" s="165"/>
      <c r="AE29" s="167"/>
      <c r="AF29" s="173"/>
      <c r="AG29" s="174"/>
      <c r="AH29" s="174"/>
      <c r="AI29" s="172"/>
      <c r="AJ29" s="173"/>
      <c r="AK29" s="174"/>
      <c r="AL29" s="174"/>
      <c r="AM29" s="172"/>
    </row>
    <row r="30" spans="1:45" s="8" customFormat="1" ht="40.950000000000003" customHeight="1" thickBot="1" x14ac:dyDescent="0.45">
      <c r="A30" s="234">
        <v>3</v>
      </c>
      <c r="B30" s="471" t="s">
        <v>42</v>
      </c>
      <c r="C30" s="472"/>
      <c r="D30" s="473"/>
      <c r="E30" s="350" t="s">
        <v>105</v>
      </c>
      <c r="F30" s="351"/>
      <c r="G30" s="351"/>
      <c r="H30" s="351"/>
      <c r="I30" s="352"/>
      <c r="J30" s="309"/>
      <c r="K30" s="310"/>
      <c r="L30" s="235">
        <v>7.5</v>
      </c>
      <c r="M30" s="223">
        <f>30*L30</f>
        <v>225</v>
      </c>
      <c r="N30" s="224"/>
      <c r="O30" s="88"/>
      <c r="P30" s="88"/>
      <c r="Q30" s="88"/>
      <c r="R30" s="88"/>
      <c r="S30" s="88"/>
      <c r="T30" s="88"/>
      <c r="U30" s="89"/>
      <c r="V30" s="87">
        <f>M30-N30</f>
        <v>225</v>
      </c>
      <c r="W30" s="90"/>
      <c r="X30" s="91">
        <v>8</v>
      </c>
      <c r="Y30" s="91"/>
      <c r="Z30" s="91"/>
      <c r="AA30" s="91"/>
      <c r="AB30" s="91"/>
      <c r="AC30" s="92"/>
      <c r="AD30" s="92"/>
      <c r="AE30" s="224"/>
      <c r="AF30" s="91"/>
      <c r="AG30" s="91"/>
      <c r="AH30" s="92"/>
      <c r="AI30" s="224"/>
      <c r="AJ30" s="91"/>
      <c r="AK30" s="91"/>
      <c r="AL30" s="108"/>
      <c r="AN30" s="110"/>
      <c r="AO30" s="110"/>
    </row>
    <row r="31" spans="1:45" s="8" customFormat="1" ht="46.2" customHeight="1" thickBot="1" x14ac:dyDescent="0.45">
      <c r="A31" s="236">
        <v>4</v>
      </c>
      <c r="B31" s="474" t="s">
        <v>116</v>
      </c>
      <c r="C31" s="475"/>
      <c r="D31" s="476"/>
      <c r="E31" s="353" t="s">
        <v>105</v>
      </c>
      <c r="F31" s="354"/>
      <c r="G31" s="354"/>
      <c r="H31" s="354"/>
      <c r="I31" s="355"/>
      <c r="J31" s="311" t="s">
        <v>112</v>
      </c>
      <c r="K31" s="312"/>
      <c r="L31" s="93">
        <v>6</v>
      </c>
      <c r="M31" s="237">
        <f>30*L31</f>
        <v>180</v>
      </c>
      <c r="N31" s="98"/>
      <c r="O31" s="96"/>
      <c r="P31" s="96"/>
      <c r="Q31" s="96"/>
      <c r="R31" s="96"/>
      <c r="S31" s="96"/>
      <c r="T31" s="96"/>
      <c r="U31" s="97"/>
      <c r="V31" s="94">
        <f>M31-N31</f>
        <v>180</v>
      </c>
      <c r="W31" s="95"/>
      <c r="X31" s="96"/>
      <c r="Y31" s="96"/>
      <c r="Z31" s="96"/>
      <c r="AA31" s="96"/>
      <c r="AB31" s="96"/>
      <c r="AC31" s="97"/>
      <c r="AD31" s="97"/>
      <c r="AE31" s="98"/>
      <c r="AF31" s="96"/>
      <c r="AG31" s="96"/>
      <c r="AH31" s="97"/>
      <c r="AI31" s="98"/>
      <c r="AJ31" s="96"/>
      <c r="AK31" s="96"/>
      <c r="AL31" s="99"/>
      <c r="AN31" s="110"/>
      <c r="AO31" s="110"/>
    </row>
    <row r="32" spans="1:45" s="229" customFormat="1" ht="36.6" customHeight="1" thickBot="1" x14ac:dyDescent="0.55000000000000004">
      <c r="A32" s="453" t="s">
        <v>90</v>
      </c>
      <c r="B32" s="454"/>
      <c r="C32" s="454"/>
      <c r="D32" s="454"/>
      <c r="E32" s="454"/>
      <c r="F32" s="454"/>
      <c r="G32" s="454"/>
      <c r="H32" s="454"/>
      <c r="I32" s="454"/>
      <c r="J32" s="454"/>
      <c r="K32" s="455"/>
      <c r="L32" s="227">
        <f>SUM(L30:L31)</f>
        <v>13.5</v>
      </c>
      <c r="M32" s="227">
        <f>SUM(M30:M31)</f>
        <v>405</v>
      </c>
      <c r="N32" s="227">
        <f>SUM(N30:N31)</f>
        <v>0</v>
      </c>
      <c r="O32" s="227">
        <f>SUM(O30:O31)</f>
        <v>0</v>
      </c>
      <c r="P32" s="227"/>
      <c r="Q32" s="227">
        <f>SUM(Q30:Q31)</f>
        <v>0</v>
      </c>
      <c r="R32" s="227"/>
      <c r="S32" s="227">
        <f>SUM(S30:S31)</f>
        <v>0</v>
      </c>
      <c r="T32" s="227"/>
      <c r="U32" s="227"/>
      <c r="V32" s="227">
        <f>SUM(V30:V31)</f>
        <v>405</v>
      </c>
      <c r="W32" s="227"/>
      <c r="X32" s="227">
        <v>1</v>
      </c>
      <c r="Y32" s="227"/>
      <c r="Z32" s="227"/>
      <c r="AA32" s="227"/>
      <c r="AB32" s="227"/>
      <c r="AC32" s="227"/>
      <c r="AD32" s="227"/>
      <c r="AE32" s="227">
        <f>SUM(AE30:AE31)</f>
        <v>0</v>
      </c>
      <c r="AF32" s="227">
        <f>SUM(AF30:AF31)</f>
        <v>0</v>
      </c>
      <c r="AG32" s="227">
        <f>SUM(AG30:AG31)</f>
        <v>0</v>
      </c>
      <c r="AH32" s="227">
        <f>SUM(AH30:AH31)</f>
        <v>0</v>
      </c>
      <c r="AI32" s="227"/>
      <c r="AJ32" s="227"/>
      <c r="AK32" s="227"/>
      <c r="AL32" s="228"/>
      <c r="AN32" s="230"/>
      <c r="AO32" s="230"/>
      <c r="AP32" s="231"/>
      <c r="AQ32" s="231"/>
      <c r="AR32" s="231"/>
      <c r="AS32" s="231"/>
    </row>
    <row r="33" spans="1:45" s="232" customFormat="1" ht="37.5" customHeight="1" thickBot="1" x14ac:dyDescent="0.45">
      <c r="A33" s="477" t="s">
        <v>117</v>
      </c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  <c r="AH33" s="457"/>
      <c r="AI33" s="457"/>
      <c r="AJ33" s="457"/>
      <c r="AK33" s="457"/>
      <c r="AL33" s="458"/>
      <c r="AN33" s="233"/>
      <c r="AO33" s="233"/>
      <c r="AP33" s="8"/>
      <c r="AQ33" s="8"/>
      <c r="AR33" s="8"/>
      <c r="AS33" s="8"/>
    </row>
    <row r="34" spans="1:45" s="33" customFormat="1" ht="84" customHeight="1" x14ac:dyDescent="0.4">
      <c r="A34" s="481"/>
      <c r="B34" s="483" t="s">
        <v>125</v>
      </c>
      <c r="C34" s="484"/>
      <c r="D34" s="485"/>
      <c r="E34" s="483" t="s">
        <v>126</v>
      </c>
      <c r="F34" s="484"/>
      <c r="G34" s="484"/>
      <c r="H34" s="484"/>
      <c r="I34" s="485"/>
      <c r="J34" s="489" t="s">
        <v>139</v>
      </c>
      <c r="K34" s="490"/>
      <c r="L34" s="71"/>
      <c r="M34" s="61"/>
      <c r="N34" s="60"/>
      <c r="O34" s="63"/>
      <c r="P34" s="63"/>
      <c r="Q34" s="63"/>
      <c r="R34" s="63"/>
      <c r="S34" s="63"/>
      <c r="T34" s="63"/>
      <c r="U34" s="64"/>
      <c r="V34" s="104"/>
      <c r="W34" s="60"/>
      <c r="X34" s="63"/>
      <c r="Y34" s="63"/>
      <c r="Z34" s="63"/>
      <c r="AA34" s="63"/>
      <c r="AB34" s="63"/>
      <c r="AC34" s="63"/>
      <c r="AD34" s="64"/>
      <c r="AE34" s="62"/>
      <c r="AF34" s="63"/>
      <c r="AG34" s="63"/>
      <c r="AH34" s="61"/>
      <c r="AI34" s="60"/>
      <c r="AJ34" s="63"/>
      <c r="AK34" s="63"/>
      <c r="AL34" s="61"/>
      <c r="AM34" s="238"/>
    </row>
    <row r="35" spans="1:45" s="8" customFormat="1" ht="39" customHeight="1" thickBot="1" x14ac:dyDescent="0.45">
      <c r="A35" s="482"/>
      <c r="B35" s="486"/>
      <c r="C35" s="487"/>
      <c r="D35" s="488"/>
      <c r="E35" s="486"/>
      <c r="F35" s="487"/>
      <c r="G35" s="487"/>
      <c r="H35" s="487"/>
      <c r="I35" s="488"/>
      <c r="J35" s="59" t="s">
        <v>78</v>
      </c>
      <c r="K35" s="111" t="s">
        <v>79</v>
      </c>
      <c r="L35" s="222"/>
      <c r="M35" s="107"/>
      <c r="N35" s="90"/>
      <c r="O35" s="88"/>
      <c r="P35" s="88"/>
      <c r="Q35" s="88"/>
      <c r="R35" s="88"/>
      <c r="S35" s="88"/>
      <c r="T35" s="88"/>
      <c r="U35" s="89"/>
      <c r="V35" s="239"/>
      <c r="W35" s="90"/>
      <c r="X35" s="106"/>
      <c r="Y35" s="106"/>
      <c r="Z35" s="106"/>
      <c r="AA35" s="106"/>
      <c r="AB35" s="106"/>
      <c r="AC35" s="106"/>
      <c r="AD35" s="223"/>
      <c r="AE35" s="224"/>
      <c r="AF35" s="91"/>
      <c r="AG35" s="91"/>
      <c r="AH35" s="108"/>
      <c r="AI35" s="90"/>
      <c r="AJ35" s="91"/>
      <c r="AK35" s="91"/>
      <c r="AL35" s="109"/>
      <c r="AN35" s="110"/>
      <c r="AO35" s="110"/>
    </row>
    <row r="36" spans="1:45" s="8" customFormat="1" ht="58.8" customHeight="1" thickBot="1" x14ac:dyDescent="0.45">
      <c r="A36" s="240"/>
      <c r="B36" s="395" t="s">
        <v>130</v>
      </c>
      <c r="C36" s="396"/>
      <c r="D36" s="397"/>
      <c r="E36" s="491" t="s">
        <v>36</v>
      </c>
      <c r="F36" s="491"/>
      <c r="G36" s="491"/>
      <c r="H36" s="491"/>
      <c r="I36" s="491"/>
      <c r="J36" s="241"/>
      <c r="K36" s="242"/>
      <c r="L36" s="235"/>
      <c r="M36" s="106"/>
      <c r="N36" s="91"/>
      <c r="O36" s="88"/>
      <c r="P36" s="88"/>
      <c r="Q36" s="88"/>
      <c r="R36" s="88"/>
      <c r="S36" s="88"/>
      <c r="T36" s="88"/>
      <c r="U36" s="89"/>
      <c r="V36" s="239"/>
      <c r="W36" s="90"/>
      <c r="X36" s="106"/>
      <c r="Y36" s="106"/>
      <c r="Z36" s="106"/>
      <c r="AA36" s="106"/>
      <c r="AB36" s="106"/>
      <c r="AC36" s="106"/>
      <c r="AD36" s="107"/>
      <c r="AE36" s="90"/>
      <c r="AF36" s="91"/>
      <c r="AG36" s="91"/>
      <c r="AH36" s="92"/>
      <c r="AI36" s="224"/>
      <c r="AJ36" s="91"/>
      <c r="AK36" s="91"/>
      <c r="AL36" s="243"/>
      <c r="AN36" s="110"/>
      <c r="AO36" s="110"/>
    </row>
    <row r="37" spans="1:45" s="8" customFormat="1" ht="145.80000000000001" customHeight="1" thickBot="1" x14ac:dyDescent="0.45">
      <c r="A37" s="236">
        <v>5</v>
      </c>
      <c r="B37" s="479" t="s">
        <v>146</v>
      </c>
      <c r="C37" s="480"/>
      <c r="D37" s="480"/>
      <c r="E37" s="491"/>
      <c r="F37" s="491"/>
      <c r="G37" s="491"/>
      <c r="H37" s="491"/>
      <c r="I37" s="491"/>
      <c r="J37" s="244" t="s">
        <v>129</v>
      </c>
      <c r="K37" s="245" t="s">
        <v>65</v>
      </c>
      <c r="L37" s="100">
        <v>1.5</v>
      </c>
      <c r="M37" s="246">
        <f>30*L37</f>
        <v>45</v>
      </c>
      <c r="N37" s="102">
        <f>O37+Q37+S37</f>
        <v>36</v>
      </c>
      <c r="O37" s="247"/>
      <c r="P37" s="247"/>
      <c r="Q37" s="247">
        <v>36</v>
      </c>
      <c r="R37" s="247"/>
      <c r="S37" s="247"/>
      <c r="T37" s="247"/>
      <c r="U37" s="248"/>
      <c r="V37" s="94">
        <f>M37-N37</f>
        <v>9</v>
      </c>
      <c r="W37" s="101"/>
      <c r="X37" s="249">
        <v>7</v>
      </c>
      <c r="Y37" s="249"/>
      <c r="Z37" s="249"/>
      <c r="AA37" s="249"/>
      <c r="AB37" s="249"/>
      <c r="AC37" s="249"/>
      <c r="AD37" s="246"/>
      <c r="AE37" s="102">
        <f>AF37+AG37+AH37</f>
        <v>2</v>
      </c>
      <c r="AF37" s="250"/>
      <c r="AG37" s="250">
        <v>2</v>
      </c>
      <c r="AH37" s="103"/>
      <c r="AI37" s="101"/>
      <c r="AJ37" s="250"/>
      <c r="AK37" s="250"/>
      <c r="AL37" s="251"/>
      <c r="AN37" s="110"/>
      <c r="AO37" s="110"/>
    </row>
    <row r="38" spans="1:45" s="114" customFormat="1" ht="29.25" customHeight="1" thickBot="1" x14ac:dyDescent="0.45">
      <c r="A38" s="468" t="s">
        <v>90</v>
      </c>
      <c r="B38" s="469"/>
      <c r="C38" s="469"/>
      <c r="D38" s="469"/>
      <c r="E38" s="469"/>
      <c r="F38" s="469"/>
      <c r="G38" s="469"/>
      <c r="H38" s="469"/>
      <c r="I38" s="469"/>
      <c r="J38" s="469"/>
      <c r="K38" s="470"/>
      <c r="L38" s="252">
        <f>SUM(L37:L37)</f>
        <v>1.5</v>
      </c>
      <c r="M38" s="252">
        <f>SUM(M37:M37)</f>
        <v>45</v>
      </c>
      <c r="N38" s="252">
        <f>SUM(N37:N37)</f>
        <v>36</v>
      </c>
      <c r="O38" s="252">
        <f>SUM(O37:O37)</f>
        <v>0</v>
      </c>
      <c r="P38" s="252"/>
      <c r="Q38" s="252">
        <f>SUM(Q37:Q37)</f>
        <v>36</v>
      </c>
      <c r="R38" s="252"/>
      <c r="S38" s="252"/>
      <c r="T38" s="252"/>
      <c r="U38" s="252"/>
      <c r="V38" s="252">
        <f>SUM(V37:V37)</f>
        <v>9</v>
      </c>
      <c r="W38" s="252"/>
      <c r="X38" s="252">
        <v>1</v>
      </c>
      <c r="Y38" s="252"/>
      <c r="Z38" s="252"/>
      <c r="AA38" s="252"/>
      <c r="AB38" s="252"/>
      <c r="AC38" s="252"/>
      <c r="AD38" s="252"/>
      <c r="AE38" s="252">
        <f>SUM(AE37:AE37)</f>
        <v>2</v>
      </c>
      <c r="AF38" s="252">
        <f>SUM(AF37:AF37)</f>
        <v>0</v>
      </c>
      <c r="AG38" s="252">
        <f>SUM(AG37:AG37)</f>
        <v>2</v>
      </c>
      <c r="AH38" s="252"/>
      <c r="AI38" s="252"/>
      <c r="AJ38" s="252"/>
      <c r="AK38" s="252"/>
      <c r="AL38" s="253"/>
      <c r="AN38" s="113"/>
      <c r="AO38" s="113"/>
      <c r="AP38" s="8"/>
      <c r="AQ38" s="8"/>
      <c r="AR38" s="8"/>
      <c r="AS38" s="8"/>
    </row>
    <row r="39" spans="1:45" s="114" customFormat="1" ht="34.200000000000003" customHeight="1" thickBot="1" x14ac:dyDescent="0.45">
      <c r="A39" s="453" t="s">
        <v>91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5"/>
      <c r="L39" s="112">
        <f t="shared" ref="L39:AL39" si="0">L26+L32+L38</f>
        <v>23</v>
      </c>
      <c r="M39" s="112">
        <f t="shared" si="0"/>
        <v>690</v>
      </c>
      <c r="N39" s="112">
        <f t="shared" si="0"/>
        <v>180</v>
      </c>
      <c r="O39" s="112">
        <f t="shared" si="0"/>
        <v>72</v>
      </c>
      <c r="P39" s="112">
        <f t="shared" si="0"/>
        <v>0</v>
      </c>
      <c r="Q39" s="112">
        <f t="shared" si="0"/>
        <v>100</v>
      </c>
      <c r="R39" s="112">
        <f t="shared" si="0"/>
        <v>0</v>
      </c>
      <c r="S39" s="112">
        <f t="shared" si="0"/>
        <v>8</v>
      </c>
      <c r="T39" s="112">
        <f t="shared" si="0"/>
        <v>0</v>
      </c>
      <c r="U39" s="112">
        <f t="shared" si="0"/>
        <v>0</v>
      </c>
      <c r="V39" s="112">
        <f t="shared" si="0"/>
        <v>510</v>
      </c>
      <c r="W39" s="112">
        <f t="shared" si="0"/>
        <v>0</v>
      </c>
      <c r="X39" s="112">
        <f t="shared" si="0"/>
        <v>4</v>
      </c>
      <c r="Y39" s="112">
        <f t="shared" si="0"/>
        <v>2</v>
      </c>
      <c r="Z39" s="112">
        <f t="shared" si="0"/>
        <v>0</v>
      </c>
      <c r="AA39" s="112">
        <f t="shared" si="0"/>
        <v>0</v>
      </c>
      <c r="AB39" s="112">
        <f t="shared" si="0"/>
        <v>0</v>
      </c>
      <c r="AC39" s="112">
        <f t="shared" si="0"/>
        <v>0</v>
      </c>
      <c r="AD39" s="112">
        <f t="shared" si="0"/>
        <v>0</v>
      </c>
      <c r="AE39" s="112">
        <f t="shared" si="0"/>
        <v>10</v>
      </c>
      <c r="AF39" s="112">
        <f t="shared" si="0"/>
        <v>4</v>
      </c>
      <c r="AG39" s="254">
        <f t="shared" si="0"/>
        <v>5.6</v>
      </c>
      <c r="AH39" s="254">
        <f t="shared" si="0"/>
        <v>0.4</v>
      </c>
      <c r="AI39" s="112">
        <f t="shared" si="0"/>
        <v>0</v>
      </c>
      <c r="AJ39" s="112">
        <f t="shared" si="0"/>
        <v>0</v>
      </c>
      <c r="AK39" s="112">
        <f t="shared" si="0"/>
        <v>0</v>
      </c>
      <c r="AL39" s="255">
        <f t="shared" si="0"/>
        <v>0</v>
      </c>
      <c r="AN39" s="113"/>
      <c r="AO39" s="113"/>
      <c r="AP39" s="8"/>
      <c r="AQ39" s="8"/>
      <c r="AR39" s="8"/>
      <c r="AS39" s="8"/>
    </row>
    <row r="40" spans="1:45" s="232" customFormat="1" ht="37.5" customHeight="1" thickBot="1" x14ac:dyDescent="0.45">
      <c r="A40" s="477" t="s">
        <v>37</v>
      </c>
      <c r="B40" s="457"/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7"/>
      <c r="AD40" s="457"/>
      <c r="AE40" s="457"/>
      <c r="AF40" s="457"/>
      <c r="AG40" s="457"/>
      <c r="AH40" s="457"/>
      <c r="AI40" s="457"/>
      <c r="AJ40" s="457"/>
      <c r="AK40" s="457"/>
      <c r="AL40" s="458"/>
      <c r="AN40" s="233"/>
      <c r="AO40" s="233"/>
      <c r="AP40" s="8"/>
      <c r="AQ40" s="8"/>
      <c r="AR40" s="8"/>
      <c r="AS40" s="8"/>
    </row>
    <row r="41" spans="1:45" s="232" customFormat="1" ht="37.5" customHeight="1" thickBot="1" x14ac:dyDescent="0.45">
      <c r="A41" s="477" t="s">
        <v>92</v>
      </c>
      <c r="B41" s="457"/>
      <c r="C41" s="457"/>
      <c r="D41" s="457"/>
      <c r="E41" s="478"/>
      <c r="F41" s="478"/>
      <c r="G41" s="478"/>
      <c r="H41" s="478"/>
      <c r="I41" s="478"/>
      <c r="J41" s="478"/>
      <c r="K41" s="478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457"/>
      <c r="AL41" s="458"/>
      <c r="AN41" s="233"/>
      <c r="AO41" s="233"/>
      <c r="AP41" s="8"/>
      <c r="AQ41" s="8"/>
      <c r="AR41" s="8"/>
      <c r="AS41" s="8"/>
    </row>
    <row r="42" spans="1:45" s="16" customFormat="1" ht="38.4" customHeight="1" x14ac:dyDescent="0.5">
      <c r="A42" s="256">
        <v>6</v>
      </c>
      <c r="B42" s="628" t="s">
        <v>122</v>
      </c>
      <c r="C42" s="463"/>
      <c r="D42" s="463"/>
      <c r="E42" s="465" t="s">
        <v>105</v>
      </c>
      <c r="F42" s="466"/>
      <c r="G42" s="466"/>
      <c r="H42" s="466"/>
      <c r="I42" s="466"/>
      <c r="J42" s="466"/>
      <c r="K42" s="467"/>
      <c r="L42" s="257">
        <v>5</v>
      </c>
      <c r="M42" s="258">
        <f>30*L42</f>
        <v>150</v>
      </c>
      <c r="N42" s="259">
        <v>54</v>
      </c>
      <c r="O42" s="260">
        <v>36</v>
      </c>
      <c r="P42" s="260"/>
      <c r="Q42" s="260"/>
      <c r="R42" s="260"/>
      <c r="S42" s="260">
        <v>18</v>
      </c>
      <c r="T42" s="260"/>
      <c r="U42" s="261"/>
      <c r="V42" s="225">
        <f>M42-N42</f>
        <v>96</v>
      </c>
      <c r="W42" s="224">
        <v>7</v>
      </c>
      <c r="X42" s="91"/>
      <c r="Y42" s="91">
        <v>7</v>
      </c>
      <c r="Z42" s="231"/>
      <c r="AA42" s="91"/>
      <c r="AB42" s="91">
        <v>7</v>
      </c>
      <c r="AC42" s="92"/>
      <c r="AD42" s="223"/>
      <c r="AE42" s="259">
        <v>3</v>
      </c>
      <c r="AF42" s="262">
        <v>2</v>
      </c>
      <c r="AG42" s="262"/>
      <c r="AH42" s="262">
        <v>1</v>
      </c>
      <c r="AI42" s="259"/>
      <c r="AJ42" s="262"/>
      <c r="AK42" s="262"/>
      <c r="AL42" s="263"/>
      <c r="AM42" s="16" t="s">
        <v>147</v>
      </c>
      <c r="AN42" s="264"/>
      <c r="AO42" s="264"/>
      <c r="AP42" s="8"/>
      <c r="AQ42" s="8"/>
      <c r="AR42" s="8"/>
      <c r="AS42" s="8"/>
    </row>
    <row r="43" spans="1:45" s="16" customFormat="1" ht="60" customHeight="1" x14ac:dyDescent="0.4">
      <c r="A43" s="256">
        <v>7</v>
      </c>
      <c r="B43" s="507" t="s">
        <v>142</v>
      </c>
      <c r="C43" s="509"/>
      <c r="D43" s="509"/>
      <c r="E43" s="506" t="s">
        <v>105</v>
      </c>
      <c r="F43" s="343"/>
      <c r="G43" s="343"/>
      <c r="H43" s="343"/>
      <c r="I43" s="343"/>
      <c r="J43" s="343"/>
      <c r="K43" s="627"/>
      <c r="L43" s="235">
        <v>1.5</v>
      </c>
      <c r="M43" s="223">
        <f>30*L43</f>
        <v>45</v>
      </c>
      <c r="N43" s="224"/>
      <c r="O43" s="88"/>
      <c r="P43" s="88"/>
      <c r="Q43" s="88"/>
      <c r="R43" s="88"/>
      <c r="S43" s="88"/>
      <c r="T43" s="88"/>
      <c r="U43" s="105"/>
      <c r="V43" s="225">
        <f>M43-N43</f>
        <v>45</v>
      </c>
      <c r="W43" s="224"/>
      <c r="X43" s="91">
        <v>7</v>
      </c>
      <c r="Y43" s="91"/>
      <c r="Z43" s="91">
        <v>7</v>
      </c>
      <c r="AA43" s="91"/>
      <c r="AB43" s="91"/>
      <c r="AC43" s="92"/>
      <c r="AD43" s="223"/>
      <c r="AE43" s="224"/>
      <c r="AF43" s="91"/>
      <c r="AG43" s="91"/>
      <c r="AH43" s="91"/>
      <c r="AI43" s="224"/>
      <c r="AJ43" s="91"/>
      <c r="AK43" s="91"/>
      <c r="AL43" s="108"/>
      <c r="AN43" s="264"/>
      <c r="AO43" s="264"/>
      <c r="AP43" s="8"/>
      <c r="AQ43" s="8"/>
      <c r="AR43" s="8"/>
      <c r="AS43" s="8"/>
    </row>
    <row r="44" spans="1:45" s="16" customFormat="1" ht="67.8" customHeight="1" x14ac:dyDescent="0.4">
      <c r="A44" s="256">
        <v>8</v>
      </c>
      <c r="B44" s="507" t="s">
        <v>124</v>
      </c>
      <c r="C44" s="509"/>
      <c r="D44" s="509"/>
      <c r="E44" s="506" t="s">
        <v>105</v>
      </c>
      <c r="F44" s="343"/>
      <c r="G44" s="343"/>
      <c r="H44" s="343"/>
      <c r="I44" s="343"/>
      <c r="J44" s="343"/>
      <c r="K44" s="627"/>
      <c r="L44" s="235">
        <v>4.5</v>
      </c>
      <c r="M44" s="223">
        <f>30*L44</f>
        <v>135</v>
      </c>
      <c r="N44" s="224">
        <f>O44+Q44+S44</f>
        <v>54</v>
      </c>
      <c r="O44" s="88">
        <v>27</v>
      </c>
      <c r="P44" s="88"/>
      <c r="Q44" s="88">
        <v>27</v>
      </c>
      <c r="R44" s="88"/>
      <c r="S44" s="88"/>
      <c r="T44" s="88"/>
      <c r="U44" s="105"/>
      <c r="V44" s="225">
        <f>M44-N44</f>
        <v>81</v>
      </c>
      <c r="W44" s="224">
        <v>7</v>
      </c>
      <c r="X44" s="91"/>
      <c r="Y44" s="91">
        <v>7</v>
      </c>
      <c r="Z44" s="91"/>
      <c r="AA44" s="91"/>
      <c r="AB44" s="91">
        <v>7</v>
      </c>
      <c r="AC44" s="92"/>
      <c r="AD44" s="223"/>
      <c r="AE44" s="265">
        <v>3</v>
      </c>
      <c r="AF44" s="266">
        <v>1.5</v>
      </c>
      <c r="AG44" s="266">
        <v>1.5</v>
      </c>
      <c r="AH44" s="91"/>
      <c r="AI44" s="224"/>
      <c r="AJ44" s="88"/>
      <c r="AK44" s="91"/>
      <c r="AL44" s="108"/>
      <c r="AM44" s="16" t="s">
        <v>151</v>
      </c>
      <c r="AN44" s="264"/>
      <c r="AO44" s="264"/>
      <c r="AP44" s="8"/>
      <c r="AQ44" s="8"/>
      <c r="AR44" s="8"/>
      <c r="AS44" s="8"/>
    </row>
    <row r="45" spans="1:45" s="16" customFormat="1" ht="58.8" customHeight="1" thickBot="1" x14ac:dyDescent="0.45">
      <c r="A45" s="256">
        <v>9</v>
      </c>
      <c r="B45" s="507" t="s">
        <v>123</v>
      </c>
      <c r="C45" s="509"/>
      <c r="D45" s="509"/>
      <c r="E45" s="506" t="s">
        <v>105</v>
      </c>
      <c r="F45" s="343"/>
      <c r="G45" s="343"/>
      <c r="H45" s="343"/>
      <c r="I45" s="343"/>
      <c r="J45" s="343"/>
      <c r="K45" s="627"/>
      <c r="L45" s="235">
        <v>4</v>
      </c>
      <c r="M45" s="223">
        <f>30*L45</f>
        <v>120</v>
      </c>
      <c r="N45" s="224">
        <f>O45+Q45+S45</f>
        <v>72</v>
      </c>
      <c r="O45" s="91">
        <v>36</v>
      </c>
      <c r="P45" s="91"/>
      <c r="Q45" s="91">
        <v>18</v>
      </c>
      <c r="R45" s="91"/>
      <c r="S45" s="91">
        <v>18</v>
      </c>
      <c r="T45" s="91"/>
      <c r="U45" s="108"/>
      <c r="V45" s="225">
        <f>M45-N45</f>
        <v>48</v>
      </c>
      <c r="W45" s="224">
        <v>7</v>
      </c>
      <c r="X45" s="91"/>
      <c r="Y45" s="91">
        <v>7</v>
      </c>
      <c r="Z45" s="91"/>
      <c r="AA45" s="91"/>
      <c r="AB45" s="91">
        <v>7</v>
      </c>
      <c r="AC45" s="92"/>
      <c r="AD45" s="223"/>
      <c r="AE45" s="224">
        <v>4</v>
      </c>
      <c r="AF45" s="224">
        <v>2</v>
      </c>
      <c r="AG45" s="91">
        <v>1</v>
      </c>
      <c r="AH45" s="91">
        <v>1</v>
      </c>
      <c r="AI45" s="224"/>
      <c r="AJ45" s="91"/>
      <c r="AK45" s="91"/>
      <c r="AL45" s="108"/>
      <c r="AM45" s="16" t="s">
        <v>150</v>
      </c>
      <c r="AN45" s="264"/>
      <c r="AO45" s="264"/>
      <c r="AP45" s="8"/>
      <c r="AQ45" s="8"/>
      <c r="AR45" s="8"/>
      <c r="AS45" s="8"/>
    </row>
    <row r="46" spans="1:45" s="114" customFormat="1" ht="36" customHeight="1" thickBot="1" x14ac:dyDescent="0.45">
      <c r="A46" s="453" t="s">
        <v>58</v>
      </c>
      <c r="B46" s="454"/>
      <c r="C46" s="454"/>
      <c r="D46" s="454"/>
      <c r="E46" s="469"/>
      <c r="F46" s="469"/>
      <c r="G46" s="469"/>
      <c r="H46" s="469"/>
      <c r="I46" s="469"/>
      <c r="J46" s="469"/>
      <c r="K46" s="470"/>
      <c r="L46" s="227">
        <f t="shared" ref="L46:V46" si="1">SUM(L42:L45)</f>
        <v>15</v>
      </c>
      <c r="M46" s="227">
        <f t="shared" si="1"/>
        <v>450</v>
      </c>
      <c r="N46" s="227">
        <f t="shared" si="1"/>
        <v>180</v>
      </c>
      <c r="O46" s="227">
        <f t="shared" si="1"/>
        <v>99</v>
      </c>
      <c r="P46" s="227">
        <f t="shared" si="1"/>
        <v>0</v>
      </c>
      <c r="Q46" s="227">
        <f t="shared" si="1"/>
        <v>45</v>
      </c>
      <c r="R46" s="227">
        <f t="shared" si="1"/>
        <v>0</v>
      </c>
      <c r="S46" s="227">
        <f t="shared" si="1"/>
        <v>36</v>
      </c>
      <c r="T46" s="227">
        <f t="shared" si="1"/>
        <v>0</v>
      </c>
      <c r="U46" s="227">
        <f t="shared" si="1"/>
        <v>0</v>
      </c>
      <c r="V46" s="227">
        <f t="shared" si="1"/>
        <v>270</v>
      </c>
      <c r="W46" s="227">
        <v>3</v>
      </c>
      <c r="X46" s="227">
        <v>1</v>
      </c>
      <c r="Y46" s="227">
        <v>3</v>
      </c>
      <c r="Z46" s="227">
        <v>1</v>
      </c>
      <c r="AA46" s="227"/>
      <c r="AB46" s="227">
        <v>3</v>
      </c>
      <c r="AC46" s="227"/>
      <c r="AD46" s="227"/>
      <c r="AE46" s="227">
        <f t="shared" ref="AE46:AL46" si="2">SUM(AE42:AE45)</f>
        <v>10</v>
      </c>
      <c r="AF46" s="227">
        <f t="shared" si="2"/>
        <v>5.5</v>
      </c>
      <c r="AG46" s="227">
        <f t="shared" si="2"/>
        <v>2.5</v>
      </c>
      <c r="AH46" s="227">
        <f t="shared" si="2"/>
        <v>2</v>
      </c>
      <c r="AI46" s="227">
        <f t="shared" si="2"/>
        <v>0</v>
      </c>
      <c r="AJ46" s="227">
        <f t="shared" si="2"/>
        <v>0</v>
      </c>
      <c r="AK46" s="227">
        <f t="shared" si="2"/>
        <v>0</v>
      </c>
      <c r="AL46" s="228">
        <f t="shared" si="2"/>
        <v>0</v>
      </c>
      <c r="AN46" s="113"/>
      <c r="AO46" s="113"/>
      <c r="AP46" s="8"/>
      <c r="AQ46" s="8"/>
      <c r="AR46" s="8"/>
      <c r="AS46" s="8"/>
    </row>
    <row r="47" spans="1:45" s="8" customFormat="1" ht="34.5" customHeight="1" thickBot="1" x14ac:dyDescent="0.45">
      <c r="A47" s="456" t="s">
        <v>93</v>
      </c>
      <c r="B47" s="478"/>
      <c r="C47" s="478"/>
      <c r="D47" s="478"/>
      <c r="E47" s="478"/>
      <c r="F47" s="478"/>
      <c r="G47" s="478"/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478"/>
      <c r="S47" s="478"/>
      <c r="T47" s="478"/>
      <c r="U47" s="478"/>
      <c r="V47" s="478"/>
      <c r="W47" s="478"/>
      <c r="X47" s="478"/>
      <c r="Y47" s="478"/>
      <c r="Z47" s="478"/>
      <c r="AA47" s="478"/>
      <c r="AB47" s="478"/>
      <c r="AC47" s="478"/>
      <c r="AD47" s="478"/>
      <c r="AE47" s="478"/>
      <c r="AF47" s="478"/>
      <c r="AG47" s="478"/>
      <c r="AH47" s="478"/>
      <c r="AI47" s="478"/>
      <c r="AJ47" s="478"/>
      <c r="AK47" s="478"/>
      <c r="AL47" s="504"/>
      <c r="AN47" s="110"/>
      <c r="AO47" s="110"/>
    </row>
    <row r="48" spans="1:45" s="33" customFormat="1" ht="94.5" customHeight="1" x14ac:dyDescent="0.4">
      <c r="A48" s="481"/>
      <c r="B48" s="483" t="s">
        <v>125</v>
      </c>
      <c r="C48" s="484"/>
      <c r="D48" s="485"/>
      <c r="E48" s="483" t="s">
        <v>126</v>
      </c>
      <c r="F48" s="484"/>
      <c r="G48" s="484"/>
      <c r="H48" s="484"/>
      <c r="I48" s="485"/>
      <c r="J48" s="489" t="s">
        <v>127</v>
      </c>
      <c r="K48" s="490"/>
      <c r="L48" s="71"/>
      <c r="M48" s="61"/>
      <c r="N48" s="60"/>
      <c r="O48" s="63"/>
      <c r="P48" s="63"/>
      <c r="Q48" s="63"/>
      <c r="R48" s="63"/>
      <c r="S48" s="63"/>
      <c r="T48" s="63"/>
      <c r="U48" s="64"/>
      <c r="V48" s="267"/>
      <c r="W48" s="60"/>
      <c r="X48" s="63"/>
      <c r="Y48" s="63"/>
      <c r="Z48" s="63"/>
      <c r="AA48" s="63"/>
      <c r="AB48" s="63"/>
      <c r="AC48" s="63"/>
      <c r="AD48" s="64"/>
      <c r="AE48" s="62"/>
      <c r="AF48" s="63"/>
      <c r="AG48" s="63"/>
      <c r="AH48" s="61"/>
      <c r="AI48" s="60"/>
      <c r="AJ48" s="63"/>
      <c r="AK48" s="63"/>
      <c r="AL48" s="61"/>
      <c r="AM48" s="238"/>
    </row>
    <row r="49" spans="1:45" s="8" customFormat="1" ht="43.5" customHeight="1" x14ac:dyDescent="0.4">
      <c r="A49" s="482"/>
      <c r="B49" s="625"/>
      <c r="C49" s="495"/>
      <c r="D49" s="626"/>
      <c r="E49" s="625"/>
      <c r="F49" s="495"/>
      <c r="G49" s="495"/>
      <c r="H49" s="495"/>
      <c r="I49" s="626"/>
      <c r="J49" s="43" t="s">
        <v>78</v>
      </c>
      <c r="K49" s="111" t="s">
        <v>79</v>
      </c>
      <c r="L49" s="222"/>
      <c r="M49" s="107"/>
      <c r="N49" s="90"/>
      <c r="O49" s="88"/>
      <c r="P49" s="88"/>
      <c r="Q49" s="88"/>
      <c r="R49" s="88"/>
      <c r="S49" s="88"/>
      <c r="T49" s="88"/>
      <c r="U49" s="89"/>
      <c r="V49" s="87"/>
      <c r="W49" s="90"/>
      <c r="X49" s="106"/>
      <c r="Y49" s="106"/>
      <c r="Z49" s="106"/>
      <c r="AA49" s="106"/>
      <c r="AB49" s="106"/>
      <c r="AC49" s="106"/>
      <c r="AD49" s="107"/>
      <c r="AE49" s="90"/>
      <c r="AF49" s="91"/>
      <c r="AG49" s="91"/>
      <c r="AH49" s="108"/>
      <c r="AI49" s="90"/>
      <c r="AJ49" s="91"/>
      <c r="AK49" s="91"/>
      <c r="AL49" s="109"/>
      <c r="AN49" s="110"/>
      <c r="AO49" s="110"/>
    </row>
    <row r="50" spans="1:45" s="8" customFormat="1" ht="64.2" customHeight="1" x14ac:dyDescent="0.4">
      <c r="A50" s="48"/>
      <c r="B50" s="511" t="s">
        <v>131</v>
      </c>
      <c r="C50" s="512"/>
      <c r="D50" s="513"/>
      <c r="E50" s="514"/>
      <c r="F50" s="515"/>
      <c r="G50" s="515"/>
      <c r="H50" s="515"/>
      <c r="I50" s="516"/>
      <c r="J50" s="43"/>
      <c r="K50" s="111"/>
      <c r="L50" s="222"/>
      <c r="M50" s="107"/>
      <c r="N50" s="90"/>
      <c r="O50" s="88"/>
      <c r="P50" s="88"/>
      <c r="Q50" s="88"/>
      <c r="R50" s="88"/>
      <c r="S50" s="88"/>
      <c r="T50" s="88"/>
      <c r="U50" s="105"/>
      <c r="V50" s="87"/>
      <c r="W50" s="90"/>
      <c r="X50" s="106"/>
      <c r="Y50" s="106"/>
      <c r="Z50" s="106"/>
      <c r="AA50" s="106"/>
      <c r="AB50" s="106"/>
      <c r="AC50" s="106"/>
      <c r="AD50" s="107"/>
      <c r="AE50" s="90"/>
      <c r="AF50" s="91"/>
      <c r="AG50" s="91"/>
      <c r="AH50" s="108"/>
      <c r="AI50" s="90"/>
      <c r="AJ50" s="91"/>
      <c r="AK50" s="91"/>
      <c r="AL50" s="109"/>
      <c r="AN50" s="110"/>
      <c r="AO50" s="110"/>
    </row>
    <row r="51" spans="1:45" s="16" customFormat="1" ht="37.799999999999997" customHeight="1" x14ac:dyDescent="0.5">
      <c r="A51" s="47">
        <v>10</v>
      </c>
      <c r="B51" s="505" t="s">
        <v>140</v>
      </c>
      <c r="C51" s="472"/>
      <c r="D51" s="473"/>
      <c r="E51" s="347" t="s">
        <v>105</v>
      </c>
      <c r="F51" s="343"/>
      <c r="G51" s="343"/>
      <c r="H51" s="343"/>
      <c r="I51" s="344"/>
      <c r="J51" s="268" t="s">
        <v>129</v>
      </c>
      <c r="K51" s="269" t="s">
        <v>65</v>
      </c>
      <c r="L51" s="222">
        <v>2.5</v>
      </c>
      <c r="M51" s="107">
        <f>30*L51</f>
        <v>75</v>
      </c>
      <c r="N51" s="90">
        <f>O51+Q51+S51</f>
        <v>36</v>
      </c>
      <c r="O51" s="91">
        <v>18</v>
      </c>
      <c r="P51" s="91"/>
      <c r="Q51" s="91"/>
      <c r="R51" s="91"/>
      <c r="S51" s="91">
        <v>18</v>
      </c>
      <c r="T51" s="91"/>
      <c r="U51" s="108"/>
      <c r="V51" s="87">
        <f>M51-N51</f>
        <v>39</v>
      </c>
      <c r="W51" s="90"/>
      <c r="X51" s="91">
        <v>7</v>
      </c>
      <c r="Y51" s="91">
        <v>7</v>
      </c>
      <c r="Z51" s="91"/>
      <c r="AA51" s="91"/>
      <c r="AB51" s="91"/>
      <c r="AC51" s="91"/>
      <c r="AD51" s="107"/>
      <c r="AE51" s="90">
        <v>2</v>
      </c>
      <c r="AF51" s="91">
        <v>1</v>
      </c>
      <c r="AG51" s="91"/>
      <c r="AH51" s="108">
        <v>1</v>
      </c>
      <c r="AI51" s="90"/>
      <c r="AJ51" s="91"/>
      <c r="AK51" s="91"/>
      <c r="AL51" s="108"/>
      <c r="AM51" s="16" t="s">
        <v>148</v>
      </c>
      <c r="AN51" s="270"/>
      <c r="AO51" s="270"/>
      <c r="AP51" s="8"/>
      <c r="AQ51" s="8"/>
      <c r="AR51" s="8"/>
      <c r="AS51" s="8"/>
    </row>
    <row r="52" spans="1:45" s="16" customFormat="1" ht="61.8" customHeight="1" x14ac:dyDescent="0.5">
      <c r="A52" s="47"/>
      <c r="B52" s="508" t="s">
        <v>133</v>
      </c>
      <c r="C52" s="509"/>
      <c r="D52" s="509"/>
      <c r="E52" s="350"/>
      <c r="F52" s="351"/>
      <c r="G52" s="351"/>
      <c r="H52" s="351"/>
      <c r="I52" s="517"/>
      <c r="J52" s="268"/>
      <c r="K52" s="269"/>
      <c r="L52" s="222"/>
      <c r="M52" s="107"/>
      <c r="N52" s="90"/>
      <c r="O52" s="91"/>
      <c r="P52" s="91"/>
      <c r="Q52" s="91"/>
      <c r="R52" s="91"/>
      <c r="S52" s="91"/>
      <c r="T52" s="91"/>
      <c r="U52" s="108"/>
      <c r="V52" s="87"/>
      <c r="W52" s="90"/>
      <c r="X52" s="91"/>
      <c r="Y52" s="91"/>
      <c r="Z52" s="91"/>
      <c r="AA52" s="91"/>
      <c r="AB52" s="91"/>
      <c r="AC52" s="91"/>
      <c r="AD52" s="107"/>
      <c r="AE52" s="90"/>
      <c r="AF52" s="91"/>
      <c r="AG52" s="91"/>
      <c r="AH52" s="108"/>
      <c r="AI52" s="90"/>
      <c r="AJ52" s="91"/>
      <c r="AK52" s="91"/>
      <c r="AL52" s="108"/>
      <c r="AN52" s="270"/>
      <c r="AO52" s="270"/>
      <c r="AP52" s="8"/>
      <c r="AQ52" s="8"/>
      <c r="AR52" s="8"/>
      <c r="AS52" s="8"/>
    </row>
    <row r="53" spans="1:45" s="16" customFormat="1" ht="40.799999999999997" customHeight="1" x14ac:dyDescent="0.5">
      <c r="A53" s="47">
        <v>11</v>
      </c>
      <c r="B53" s="505" t="s">
        <v>132</v>
      </c>
      <c r="C53" s="472"/>
      <c r="D53" s="507"/>
      <c r="E53" s="506" t="s">
        <v>105</v>
      </c>
      <c r="F53" s="343"/>
      <c r="G53" s="343"/>
      <c r="H53" s="343"/>
      <c r="I53" s="344"/>
      <c r="J53" s="268" t="s">
        <v>129</v>
      </c>
      <c r="K53" s="271" t="s">
        <v>65</v>
      </c>
      <c r="L53" s="235">
        <v>4</v>
      </c>
      <c r="M53" s="107">
        <f>30*L53</f>
        <v>120</v>
      </c>
      <c r="N53" s="90">
        <f>O53+Q53+S53</f>
        <v>54</v>
      </c>
      <c r="O53" s="91">
        <v>36</v>
      </c>
      <c r="P53" s="91"/>
      <c r="Q53" s="91"/>
      <c r="R53" s="91"/>
      <c r="S53" s="91">
        <v>18</v>
      </c>
      <c r="T53" s="91"/>
      <c r="U53" s="108"/>
      <c r="V53" s="87">
        <f>M53-N53</f>
        <v>66</v>
      </c>
      <c r="W53" s="90">
        <v>8</v>
      </c>
      <c r="X53" s="91"/>
      <c r="Y53" s="91">
        <v>8</v>
      </c>
      <c r="Z53" s="91"/>
      <c r="AA53" s="91"/>
      <c r="AB53" s="91"/>
      <c r="AC53" s="91">
        <v>8</v>
      </c>
      <c r="AD53" s="107"/>
      <c r="AE53" s="90"/>
      <c r="AF53" s="91"/>
      <c r="AG53" s="91"/>
      <c r="AH53" s="108"/>
      <c r="AI53" s="90">
        <f>AJ53+AK53+AL53</f>
        <v>6</v>
      </c>
      <c r="AJ53" s="91">
        <v>4</v>
      </c>
      <c r="AK53" s="91"/>
      <c r="AL53" s="108">
        <v>2</v>
      </c>
      <c r="AM53" s="16" t="s">
        <v>150</v>
      </c>
      <c r="AN53" s="270"/>
      <c r="AO53" s="270"/>
      <c r="AP53" s="8"/>
      <c r="AQ53" s="8"/>
      <c r="AR53" s="8"/>
      <c r="AS53" s="8"/>
    </row>
    <row r="54" spans="1:45" s="16" customFormat="1" ht="81.599999999999994" customHeight="1" x14ac:dyDescent="0.5">
      <c r="A54" s="47"/>
      <c r="B54" s="508" t="s">
        <v>135</v>
      </c>
      <c r="C54" s="509"/>
      <c r="D54" s="509"/>
      <c r="E54" s="350"/>
      <c r="F54" s="351"/>
      <c r="G54" s="351"/>
      <c r="H54" s="351"/>
      <c r="I54" s="517"/>
      <c r="J54" s="268"/>
      <c r="K54" s="271"/>
      <c r="L54" s="235"/>
      <c r="M54" s="107"/>
      <c r="N54" s="90"/>
      <c r="O54" s="91"/>
      <c r="P54" s="91"/>
      <c r="Q54" s="91"/>
      <c r="R54" s="91"/>
      <c r="S54" s="91"/>
      <c r="T54" s="91"/>
      <c r="U54" s="108"/>
      <c r="V54" s="87"/>
      <c r="W54" s="90"/>
      <c r="X54" s="91"/>
      <c r="Y54" s="91"/>
      <c r="Z54" s="91"/>
      <c r="AA54" s="91"/>
      <c r="AB54" s="91"/>
      <c r="AC54" s="91"/>
      <c r="AD54" s="107"/>
      <c r="AE54" s="90"/>
      <c r="AF54" s="91"/>
      <c r="AG54" s="91"/>
      <c r="AH54" s="108"/>
      <c r="AI54" s="90"/>
      <c r="AJ54" s="91"/>
      <c r="AK54" s="91"/>
      <c r="AL54" s="108"/>
      <c r="AN54" s="270"/>
      <c r="AO54" s="270"/>
      <c r="AP54" s="8"/>
      <c r="AQ54" s="8"/>
      <c r="AR54" s="8"/>
      <c r="AS54" s="8"/>
    </row>
    <row r="55" spans="1:45" s="16" customFormat="1" ht="58.2" customHeight="1" x14ac:dyDescent="0.5">
      <c r="A55" s="47">
        <v>12</v>
      </c>
      <c r="B55" s="505" t="s">
        <v>134</v>
      </c>
      <c r="C55" s="472"/>
      <c r="D55" s="473"/>
      <c r="E55" s="347" t="s">
        <v>105</v>
      </c>
      <c r="F55" s="343"/>
      <c r="G55" s="343"/>
      <c r="H55" s="343"/>
      <c r="I55" s="344"/>
      <c r="J55" s="268" t="s">
        <v>129</v>
      </c>
      <c r="K55" s="269" t="s">
        <v>65</v>
      </c>
      <c r="L55" s="224">
        <v>5</v>
      </c>
      <c r="M55" s="108">
        <f>30*L55</f>
        <v>150</v>
      </c>
      <c r="N55" s="90">
        <v>72</v>
      </c>
      <c r="O55" s="88">
        <v>36</v>
      </c>
      <c r="P55" s="88"/>
      <c r="Q55" s="88">
        <v>36</v>
      </c>
      <c r="R55" s="88"/>
      <c r="S55" s="88"/>
      <c r="T55" s="88"/>
      <c r="U55" s="105"/>
      <c r="V55" s="87">
        <f>M55-N55</f>
        <v>78</v>
      </c>
      <c r="W55" s="90">
        <v>8</v>
      </c>
      <c r="X55" s="91"/>
      <c r="Y55" s="91">
        <v>8</v>
      </c>
      <c r="Z55" s="91"/>
      <c r="AA55" s="91"/>
      <c r="AB55" s="91">
        <v>8</v>
      </c>
      <c r="AC55" s="91"/>
      <c r="AD55" s="108"/>
      <c r="AE55" s="90"/>
      <c r="AF55" s="226"/>
      <c r="AG55" s="91"/>
      <c r="AH55" s="108"/>
      <c r="AI55" s="90">
        <f>AJ55+AK55+AL55</f>
        <v>8</v>
      </c>
      <c r="AJ55" s="91">
        <v>4</v>
      </c>
      <c r="AK55" s="91">
        <v>4</v>
      </c>
      <c r="AL55" s="108"/>
      <c r="AM55" s="16" t="s">
        <v>149</v>
      </c>
      <c r="AN55" s="270"/>
      <c r="AO55" s="270"/>
      <c r="AP55" s="8"/>
      <c r="AQ55" s="8"/>
      <c r="AR55" s="8"/>
      <c r="AS55" s="8"/>
    </row>
    <row r="56" spans="1:45" s="16" customFormat="1" ht="64.2" customHeight="1" x14ac:dyDescent="0.5">
      <c r="A56" s="47"/>
      <c r="B56" s="508" t="s">
        <v>137</v>
      </c>
      <c r="C56" s="509"/>
      <c r="D56" s="509"/>
      <c r="E56" s="350"/>
      <c r="F56" s="351"/>
      <c r="G56" s="351"/>
      <c r="H56" s="351"/>
      <c r="I56" s="517"/>
      <c r="J56" s="268"/>
      <c r="K56" s="269"/>
      <c r="L56" s="224"/>
      <c r="M56" s="108"/>
      <c r="N56" s="90"/>
      <c r="O56" s="88"/>
      <c r="P56" s="88"/>
      <c r="Q56" s="88"/>
      <c r="R56" s="88"/>
      <c r="S56" s="88"/>
      <c r="T56" s="88"/>
      <c r="U56" s="105"/>
      <c r="V56" s="87"/>
      <c r="W56" s="90"/>
      <c r="X56" s="91"/>
      <c r="Y56" s="91"/>
      <c r="Z56" s="91"/>
      <c r="AA56" s="91"/>
      <c r="AB56" s="91"/>
      <c r="AC56" s="91"/>
      <c r="AD56" s="108"/>
      <c r="AE56" s="90"/>
      <c r="AF56" s="226"/>
      <c r="AG56" s="91"/>
      <c r="AH56" s="108"/>
      <c r="AI56" s="90"/>
      <c r="AJ56" s="91"/>
      <c r="AK56" s="91"/>
      <c r="AL56" s="108"/>
      <c r="AN56" s="270"/>
      <c r="AO56" s="270"/>
      <c r="AP56" s="8"/>
      <c r="AQ56" s="8"/>
      <c r="AR56" s="8"/>
      <c r="AS56" s="8"/>
    </row>
    <row r="57" spans="1:45" s="16" customFormat="1" ht="36" customHeight="1" x14ac:dyDescent="0.5">
      <c r="A57" s="47">
        <v>13</v>
      </c>
      <c r="B57" s="508" t="s">
        <v>136</v>
      </c>
      <c r="C57" s="509"/>
      <c r="D57" s="509"/>
      <c r="E57" s="345" t="s">
        <v>105</v>
      </c>
      <c r="F57" s="346"/>
      <c r="G57" s="346"/>
      <c r="H57" s="346"/>
      <c r="I57" s="346"/>
      <c r="J57" s="268" t="s">
        <v>129</v>
      </c>
      <c r="K57" s="269" t="s">
        <v>65</v>
      </c>
      <c r="L57" s="224">
        <v>3</v>
      </c>
      <c r="M57" s="108">
        <v>90</v>
      </c>
      <c r="N57" s="90">
        <v>36</v>
      </c>
      <c r="O57" s="88">
        <v>18</v>
      </c>
      <c r="P57" s="88"/>
      <c r="Q57" s="88"/>
      <c r="R57" s="88"/>
      <c r="S57" s="88">
        <v>18</v>
      </c>
      <c r="T57" s="88"/>
      <c r="U57" s="105"/>
      <c r="V57" s="87">
        <v>54</v>
      </c>
      <c r="W57" s="90"/>
      <c r="X57" s="91">
        <v>8</v>
      </c>
      <c r="Y57" s="91">
        <v>8</v>
      </c>
      <c r="Z57" s="91"/>
      <c r="AA57" s="91"/>
      <c r="AB57" s="91">
        <v>8</v>
      </c>
      <c r="AC57" s="91"/>
      <c r="AD57" s="108"/>
      <c r="AE57" s="90"/>
      <c r="AF57" s="226"/>
      <c r="AG57" s="91"/>
      <c r="AH57" s="108"/>
      <c r="AI57" s="90">
        <v>4</v>
      </c>
      <c r="AJ57" s="91">
        <v>2</v>
      </c>
      <c r="AK57" s="91"/>
      <c r="AL57" s="108">
        <v>2</v>
      </c>
      <c r="AM57" s="16" t="s">
        <v>150</v>
      </c>
      <c r="AN57" s="270"/>
      <c r="AO57" s="270"/>
      <c r="AP57" s="8"/>
      <c r="AQ57" s="8"/>
      <c r="AR57" s="8"/>
      <c r="AS57" s="8"/>
    </row>
    <row r="58" spans="1:45" s="16" customFormat="1" ht="66" customHeight="1" x14ac:dyDescent="0.5">
      <c r="A58" s="65"/>
      <c r="B58" s="508" t="s">
        <v>138</v>
      </c>
      <c r="C58" s="509"/>
      <c r="D58" s="510"/>
      <c r="E58" s="350"/>
      <c r="F58" s="351"/>
      <c r="G58" s="351"/>
      <c r="H58" s="351"/>
      <c r="I58" s="517"/>
      <c r="J58" s="70"/>
      <c r="K58" s="269"/>
      <c r="L58" s="224"/>
      <c r="M58" s="108"/>
      <c r="N58" s="90"/>
      <c r="O58" s="88"/>
      <c r="P58" s="88"/>
      <c r="Q58" s="88"/>
      <c r="R58" s="88"/>
      <c r="S58" s="88"/>
      <c r="T58" s="88"/>
      <c r="U58" s="105"/>
      <c r="V58" s="87"/>
      <c r="W58" s="90"/>
      <c r="X58" s="91"/>
      <c r="Y58" s="91"/>
      <c r="Z58" s="91"/>
      <c r="AA58" s="91"/>
      <c r="AB58" s="91"/>
      <c r="AC58" s="91"/>
      <c r="AD58" s="108"/>
      <c r="AE58" s="90"/>
      <c r="AF58" s="226"/>
      <c r="AG58" s="91"/>
      <c r="AH58" s="108"/>
      <c r="AI58" s="90"/>
      <c r="AJ58" s="91"/>
      <c r="AK58" s="91"/>
      <c r="AL58" s="108"/>
      <c r="AN58" s="270"/>
      <c r="AO58" s="270"/>
      <c r="AP58" s="8"/>
      <c r="AQ58" s="8"/>
      <c r="AR58" s="8"/>
      <c r="AS58" s="8"/>
    </row>
    <row r="59" spans="1:45" s="16" customFormat="1" ht="39" customHeight="1" thickBot="1" x14ac:dyDescent="0.55000000000000004">
      <c r="A59" s="45">
        <v>14</v>
      </c>
      <c r="B59" s="449" t="s">
        <v>141</v>
      </c>
      <c r="C59" s="450"/>
      <c r="D59" s="450"/>
      <c r="E59" s="348" t="s">
        <v>105</v>
      </c>
      <c r="F59" s="349"/>
      <c r="G59" s="349"/>
      <c r="H59" s="349"/>
      <c r="I59" s="452"/>
      <c r="J59" s="70" t="s">
        <v>129</v>
      </c>
      <c r="K59" s="271" t="s">
        <v>65</v>
      </c>
      <c r="L59" s="272">
        <v>3</v>
      </c>
      <c r="M59" s="273">
        <f>30*L59</f>
        <v>90</v>
      </c>
      <c r="N59" s="274">
        <f>O59+S59</f>
        <v>54</v>
      </c>
      <c r="O59" s="275">
        <v>18</v>
      </c>
      <c r="P59" s="275"/>
      <c r="Q59" s="275"/>
      <c r="R59" s="275"/>
      <c r="S59" s="275">
        <v>36</v>
      </c>
      <c r="T59" s="275"/>
      <c r="U59" s="276"/>
      <c r="V59" s="87">
        <f>M59-N59</f>
        <v>36</v>
      </c>
      <c r="W59" s="272"/>
      <c r="X59" s="277">
        <v>8</v>
      </c>
      <c r="Y59" s="277">
        <v>8</v>
      </c>
      <c r="Z59" s="277"/>
      <c r="AA59" s="277"/>
      <c r="AB59" s="277"/>
      <c r="AC59" s="278"/>
      <c r="AD59" s="273"/>
      <c r="AE59" s="279"/>
      <c r="AF59" s="277"/>
      <c r="AG59" s="277"/>
      <c r="AH59" s="280"/>
      <c r="AI59" s="279">
        <v>6</v>
      </c>
      <c r="AJ59" s="277">
        <v>2</v>
      </c>
      <c r="AK59" s="277"/>
      <c r="AL59" s="280">
        <v>4</v>
      </c>
      <c r="AM59" s="16" t="s">
        <v>148</v>
      </c>
      <c r="AN59" s="270"/>
      <c r="AO59" s="270"/>
      <c r="AP59" s="8"/>
      <c r="AQ59" s="8"/>
      <c r="AR59" s="8"/>
      <c r="AS59" s="8"/>
    </row>
    <row r="60" spans="1:45" s="30" customFormat="1" ht="31.5" customHeight="1" thickBot="1" x14ac:dyDescent="0.45">
      <c r="A60" s="501" t="s">
        <v>58</v>
      </c>
      <c r="B60" s="502"/>
      <c r="C60" s="502"/>
      <c r="D60" s="502"/>
      <c r="E60" s="502"/>
      <c r="F60" s="502"/>
      <c r="G60" s="502"/>
      <c r="H60" s="502"/>
      <c r="I60" s="502"/>
      <c r="J60" s="502"/>
      <c r="K60" s="503"/>
      <c r="L60" s="281">
        <f t="shared" ref="L60:V60" si="3">SUM(L51:L59)</f>
        <v>17.5</v>
      </c>
      <c r="M60" s="281">
        <f t="shared" si="3"/>
        <v>525</v>
      </c>
      <c r="N60" s="281">
        <f t="shared" si="3"/>
        <v>252</v>
      </c>
      <c r="O60" s="281">
        <f t="shared" si="3"/>
        <v>126</v>
      </c>
      <c r="P60" s="281">
        <f t="shared" si="3"/>
        <v>0</v>
      </c>
      <c r="Q60" s="281">
        <f t="shared" si="3"/>
        <v>36</v>
      </c>
      <c r="R60" s="281">
        <f t="shared" si="3"/>
        <v>0</v>
      </c>
      <c r="S60" s="281">
        <f t="shared" si="3"/>
        <v>90</v>
      </c>
      <c r="T60" s="281">
        <f t="shared" si="3"/>
        <v>0</v>
      </c>
      <c r="U60" s="281">
        <f t="shared" si="3"/>
        <v>0</v>
      </c>
      <c r="V60" s="281">
        <f t="shared" si="3"/>
        <v>273</v>
      </c>
      <c r="W60" s="281">
        <v>2</v>
      </c>
      <c r="X60" s="281">
        <v>3</v>
      </c>
      <c r="Y60" s="281">
        <v>5</v>
      </c>
      <c r="Z60" s="281"/>
      <c r="AA60" s="281"/>
      <c r="AB60" s="281">
        <v>2</v>
      </c>
      <c r="AC60" s="281">
        <v>1</v>
      </c>
      <c r="AD60" s="281"/>
      <c r="AE60" s="281">
        <f>SUM(AE51:AE59)</f>
        <v>2</v>
      </c>
      <c r="AF60" s="281">
        <f>SUM(AF51:AF59)</f>
        <v>1</v>
      </c>
      <c r="AG60" s="281"/>
      <c r="AH60" s="281">
        <f>SUM(AH51:AH59)</f>
        <v>1</v>
      </c>
      <c r="AI60" s="281">
        <f>SUM(AI51:AI59)</f>
        <v>24</v>
      </c>
      <c r="AJ60" s="281">
        <f>SUM(AJ51:AJ59)</f>
        <v>12</v>
      </c>
      <c r="AK60" s="281">
        <f>SUM(AK51:AK59)</f>
        <v>4</v>
      </c>
      <c r="AL60" s="282">
        <f>SUM(AL51:AL59)</f>
        <v>8</v>
      </c>
      <c r="AN60" s="113"/>
      <c r="AO60" s="113"/>
    </row>
    <row r="61" spans="1:45" s="30" customFormat="1" ht="34.5" customHeight="1" thickBot="1" x14ac:dyDescent="0.45">
      <c r="A61" s="501" t="s">
        <v>94</v>
      </c>
      <c r="B61" s="502"/>
      <c r="C61" s="502"/>
      <c r="D61" s="502"/>
      <c r="E61" s="502"/>
      <c r="F61" s="502"/>
      <c r="G61" s="502"/>
      <c r="H61" s="502"/>
      <c r="I61" s="502"/>
      <c r="J61" s="502"/>
      <c r="K61" s="503"/>
      <c r="L61" s="281">
        <f t="shared" ref="L61:AA61" si="4">L60+L46</f>
        <v>32.5</v>
      </c>
      <c r="M61" s="281">
        <f t="shared" si="4"/>
        <v>975</v>
      </c>
      <c r="N61" s="281">
        <f t="shared" si="4"/>
        <v>432</v>
      </c>
      <c r="O61" s="281">
        <f t="shared" si="4"/>
        <v>225</v>
      </c>
      <c r="P61" s="281">
        <f t="shared" si="4"/>
        <v>0</v>
      </c>
      <c r="Q61" s="281">
        <f t="shared" si="4"/>
        <v>81</v>
      </c>
      <c r="R61" s="281">
        <f t="shared" si="4"/>
        <v>0</v>
      </c>
      <c r="S61" s="281">
        <f t="shared" si="4"/>
        <v>126</v>
      </c>
      <c r="T61" s="281">
        <f t="shared" si="4"/>
        <v>0</v>
      </c>
      <c r="U61" s="281">
        <f t="shared" si="4"/>
        <v>0</v>
      </c>
      <c r="V61" s="281">
        <f t="shared" si="4"/>
        <v>543</v>
      </c>
      <c r="W61" s="281">
        <f t="shared" si="4"/>
        <v>5</v>
      </c>
      <c r="X61" s="281">
        <f t="shared" si="4"/>
        <v>4</v>
      </c>
      <c r="Y61" s="281">
        <f t="shared" si="4"/>
        <v>8</v>
      </c>
      <c r="Z61" s="281">
        <f t="shared" si="4"/>
        <v>1</v>
      </c>
      <c r="AA61" s="281">
        <f t="shared" si="4"/>
        <v>0</v>
      </c>
      <c r="AB61" s="281">
        <v>5</v>
      </c>
      <c r="AC61" s="281">
        <f t="shared" ref="AC61:AL61" si="5">AC60+AC46</f>
        <v>1</v>
      </c>
      <c r="AD61" s="281">
        <f t="shared" si="5"/>
        <v>0</v>
      </c>
      <c r="AE61" s="281">
        <f t="shared" si="5"/>
        <v>12</v>
      </c>
      <c r="AF61" s="281">
        <f t="shared" si="5"/>
        <v>6.5</v>
      </c>
      <c r="AG61" s="281">
        <f t="shared" si="5"/>
        <v>2.5</v>
      </c>
      <c r="AH61" s="281">
        <f t="shared" si="5"/>
        <v>3</v>
      </c>
      <c r="AI61" s="281">
        <f t="shared" si="5"/>
        <v>24</v>
      </c>
      <c r="AJ61" s="281">
        <f t="shared" si="5"/>
        <v>12</v>
      </c>
      <c r="AK61" s="281">
        <f t="shared" si="5"/>
        <v>4</v>
      </c>
      <c r="AL61" s="281">
        <f t="shared" si="5"/>
        <v>8</v>
      </c>
      <c r="AN61" s="283"/>
      <c r="AO61" s="113"/>
    </row>
    <row r="62" spans="1:45" s="8" customFormat="1" ht="37.5" customHeight="1" thickBot="1" x14ac:dyDescent="0.45">
      <c r="A62" s="525" t="s">
        <v>95</v>
      </c>
      <c r="B62" s="526"/>
      <c r="C62" s="526"/>
      <c r="D62" s="526"/>
      <c r="E62" s="526"/>
      <c r="F62" s="526"/>
      <c r="G62" s="526"/>
      <c r="H62" s="526"/>
      <c r="I62" s="526"/>
      <c r="J62" s="526"/>
      <c r="K62" s="527"/>
      <c r="L62" s="284">
        <f t="shared" ref="L62:Z62" si="6">L39+L61</f>
        <v>55.5</v>
      </c>
      <c r="M62" s="285">
        <f t="shared" si="6"/>
        <v>1665</v>
      </c>
      <c r="N62" s="285">
        <f t="shared" si="6"/>
        <v>612</v>
      </c>
      <c r="O62" s="285">
        <f t="shared" si="6"/>
        <v>297</v>
      </c>
      <c r="P62" s="285">
        <f t="shared" si="6"/>
        <v>0</v>
      </c>
      <c r="Q62" s="285">
        <f t="shared" si="6"/>
        <v>181</v>
      </c>
      <c r="R62" s="285">
        <f t="shared" si="6"/>
        <v>0</v>
      </c>
      <c r="S62" s="285">
        <f t="shared" si="6"/>
        <v>134</v>
      </c>
      <c r="T62" s="285">
        <f t="shared" si="6"/>
        <v>0</v>
      </c>
      <c r="U62" s="285">
        <f t="shared" si="6"/>
        <v>0</v>
      </c>
      <c r="V62" s="285">
        <f t="shared" si="6"/>
        <v>1053</v>
      </c>
      <c r="W62" s="285">
        <f t="shared" si="6"/>
        <v>5</v>
      </c>
      <c r="X62" s="285">
        <f t="shared" si="6"/>
        <v>8</v>
      </c>
      <c r="Y62" s="285">
        <f t="shared" si="6"/>
        <v>10</v>
      </c>
      <c r="Z62" s="285">
        <f t="shared" si="6"/>
        <v>1</v>
      </c>
      <c r="AA62" s="285"/>
      <c r="AB62" s="285">
        <f>AB39+AB61</f>
        <v>5</v>
      </c>
      <c r="AC62" s="285">
        <f>AC39+AC61</f>
        <v>1</v>
      </c>
      <c r="AD62" s="285"/>
      <c r="AE62" s="285">
        <f t="shared" ref="AE62:AL62" si="7">AE39+AE61</f>
        <v>22</v>
      </c>
      <c r="AF62" s="284">
        <f t="shared" si="7"/>
        <v>10.5</v>
      </c>
      <c r="AG62" s="284">
        <f t="shared" si="7"/>
        <v>8.1</v>
      </c>
      <c r="AH62" s="284">
        <f t="shared" si="7"/>
        <v>3.4</v>
      </c>
      <c r="AI62" s="285">
        <f t="shared" si="7"/>
        <v>24</v>
      </c>
      <c r="AJ62" s="285">
        <f t="shared" si="7"/>
        <v>12</v>
      </c>
      <c r="AK62" s="285">
        <f t="shared" si="7"/>
        <v>4</v>
      </c>
      <c r="AL62" s="286">
        <f t="shared" si="7"/>
        <v>8</v>
      </c>
    </row>
    <row r="63" spans="1:45" s="10" customFormat="1" ht="33" customHeight="1" x14ac:dyDescent="0.35">
      <c r="A63" s="287"/>
      <c r="B63" s="288"/>
      <c r="C63" s="528"/>
      <c r="D63" s="528"/>
      <c r="E63" s="18"/>
      <c r="F63" s="18"/>
      <c r="G63" s="27"/>
      <c r="H63" s="27"/>
      <c r="I63" s="529" t="s">
        <v>24</v>
      </c>
      <c r="J63" s="530"/>
      <c r="K63" s="531"/>
      <c r="L63" s="538" t="s">
        <v>25</v>
      </c>
      <c r="M63" s="539"/>
      <c r="N63" s="539"/>
      <c r="O63" s="539"/>
      <c r="P63" s="539"/>
      <c r="Q63" s="539"/>
      <c r="R63" s="539"/>
      <c r="S63" s="539"/>
      <c r="T63" s="539"/>
      <c r="U63" s="539"/>
      <c r="V63" s="540"/>
      <c r="W63" s="72">
        <f>AE63+AI63</f>
        <v>5</v>
      </c>
      <c r="X63" s="73"/>
      <c r="Y63" s="73"/>
      <c r="Z63" s="74"/>
      <c r="AA63" s="73"/>
      <c r="AB63" s="73"/>
      <c r="AC63" s="73"/>
      <c r="AD63" s="75"/>
      <c r="AE63" s="541">
        <v>3</v>
      </c>
      <c r="AF63" s="542"/>
      <c r="AG63" s="542"/>
      <c r="AH63" s="543"/>
      <c r="AI63" s="538">
        <v>2</v>
      </c>
      <c r="AJ63" s="539"/>
      <c r="AK63" s="539"/>
      <c r="AL63" s="540"/>
    </row>
    <row r="64" spans="1:45" s="10" customFormat="1" ht="27.9" customHeight="1" x14ac:dyDescent="0.35">
      <c r="A64" s="289"/>
      <c r="B64" s="288"/>
      <c r="C64" s="518"/>
      <c r="D64" s="518"/>
      <c r="E64" s="18"/>
      <c r="F64" s="18"/>
      <c r="G64" s="27"/>
      <c r="H64" s="27"/>
      <c r="I64" s="532"/>
      <c r="J64" s="533"/>
      <c r="K64" s="534"/>
      <c r="L64" s="519" t="s">
        <v>26</v>
      </c>
      <c r="M64" s="520"/>
      <c r="N64" s="520"/>
      <c r="O64" s="520"/>
      <c r="P64" s="520"/>
      <c r="Q64" s="520"/>
      <c r="R64" s="520"/>
      <c r="S64" s="520"/>
      <c r="T64" s="520"/>
      <c r="U64" s="520"/>
      <c r="V64" s="521"/>
      <c r="W64" s="76"/>
      <c r="X64" s="77">
        <f>AE64+AI64</f>
        <v>8</v>
      </c>
      <c r="Y64" s="77"/>
      <c r="Z64" s="78"/>
      <c r="AA64" s="77"/>
      <c r="AB64" s="77"/>
      <c r="AC64" s="77"/>
      <c r="AD64" s="79"/>
      <c r="AE64" s="522">
        <v>5</v>
      </c>
      <c r="AF64" s="523"/>
      <c r="AG64" s="523"/>
      <c r="AH64" s="524"/>
      <c r="AI64" s="522">
        <v>3</v>
      </c>
      <c r="AJ64" s="523"/>
      <c r="AK64" s="523"/>
      <c r="AL64" s="524"/>
    </row>
    <row r="65" spans="1:242" s="10" customFormat="1" ht="27.9" customHeight="1" x14ac:dyDescent="0.35">
      <c r="A65" s="289"/>
      <c r="B65" s="288"/>
      <c r="C65" s="518"/>
      <c r="D65" s="518"/>
      <c r="E65" s="18"/>
      <c r="F65" s="18"/>
      <c r="G65" s="27"/>
      <c r="H65" s="27"/>
      <c r="I65" s="532"/>
      <c r="J65" s="533"/>
      <c r="K65" s="534"/>
      <c r="L65" s="519" t="s">
        <v>59</v>
      </c>
      <c r="M65" s="520"/>
      <c r="N65" s="520"/>
      <c r="O65" s="520"/>
      <c r="P65" s="520"/>
      <c r="Q65" s="520"/>
      <c r="R65" s="520"/>
      <c r="S65" s="520"/>
      <c r="T65" s="520"/>
      <c r="U65" s="520"/>
      <c r="V65" s="521"/>
      <c r="W65" s="76"/>
      <c r="X65" s="77"/>
      <c r="Y65" s="77">
        <f>AE65+AI65</f>
        <v>10</v>
      </c>
      <c r="Z65" s="78"/>
      <c r="AA65" s="77"/>
      <c r="AB65" s="77"/>
      <c r="AC65" s="77"/>
      <c r="AD65" s="79"/>
      <c r="AE65" s="522">
        <v>6</v>
      </c>
      <c r="AF65" s="523"/>
      <c r="AG65" s="523"/>
      <c r="AH65" s="524"/>
      <c r="AI65" s="519">
        <v>4</v>
      </c>
      <c r="AJ65" s="520"/>
      <c r="AK65" s="520"/>
      <c r="AL65" s="521"/>
    </row>
    <row r="66" spans="1:242" s="10" customFormat="1" ht="27.9" customHeight="1" x14ac:dyDescent="0.35">
      <c r="A66" s="289"/>
      <c r="B66" s="290" t="s">
        <v>27</v>
      </c>
      <c r="C66" s="291"/>
      <c r="D66" s="291"/>
      <c r="E66" s="67"/>
      <c r="F66" s="67"/>
      <c r="G66" s="292"/>
      <c r="H66" s="292"/>
      <c r="I66" s="532"/>
      <c r="J66" s="533"/>
      <c r="K66" s="534"/>
      <c r="L66" s="519" t="s">
        <v>28</v>
      </c>
      <c r="M66" s="520"/>
      <c r="N66" s="520"/>
      <c r="O66" s="520"/>
      <c r="P66" s="520"/>
      <c r="Q66" s="520"/>
      <c r="R66" s="520"/>
      <c r="S66" s="520"/>
      <c r="T66" s="520"/>
      <c r="U66" s="520"/>
      <c r="V66" s="521"/>
      <c r="W66" s="76"/>
      <c r="X66" s="77"/>
      <c r="Y66" s="77"/>
      <c r="Z66" s="78">
        <f>AE66+AI66</f>
        <v>1</v>
      </c>
      <c r="AA66" s="77"/>
      <c r="AB66" s="77"/>
      <c r="AC66" s="77"/>
      <c r="AD66" s="79"/>
      <c r="AE66" s="522">
        <v>1</v>
      </c>
      <c r="AF66" s="523"/>
      <c r="AG66" s="523"/>
      <c r="AH66" s="524"/>
      <c r="AI66" s="519"/>
      <c r="AJ66" s="520"/>
      <c r="AK66" s="520"/>
      <c r="AL66" s="521"/>
    </row>
    <row r="67" spans="1:242" s="10" customFormat="1" ht="27.9" customHeight="1" x14ac:dyDescent="0.35">
      <c r="A67" s="289"/>
      <c r="B67" s="552" t="s">
        <v>96</v>
      </c>
      <c r="C67" s="552"/>
      <c r="D67" s="552"/>
      <c r="E67" s="552"/>
      <c r="F67" s="552"/>
      <c r="G67" s="552"/>
      <c r="H67" s="553"/>
      <c r="I67" s="532"/>
      <c r="J67" s="533"/>
      <c r="K67" s="534"/>
      <c r="L67" s="519" t="s">
        <v>29</v>
      </c>
      <c r="M67" s="520"/>
      <c r="N67" s="520"/>
      <c r="O67" s="520"/>
      <c r="P67" s="520"/>
      <c r="Q67" s="520"/>
      <c r="R67" s="520"/>
      <c r="S67" s="520"/>
      <c r="T67" s="520"/>
      <c r="U67" s="520"/>
      <c r="V67" s="521"/>
      <c r="W67" s="76"/>
      <c r="X67" s="77"/>
      <c r="Y67" s="77"/>
      <c r="Z67" s="78"/>
      <c r="AA67" s="77"/>
      <c r="AB67" s="77"/>
      <c r="AC67" s="77"/>
      <c r="AD67" s="79"/>
      <c r="AE67" s="522"/>
      <c r="AF67" s="523"/>
      <c r="AG67" s="523"/>
      <c r="AH67" s="524"/>
      <c r="AI67" s="519"/>
      <c r="AJ67" s="520"/>
      <c r="AK67" s="520"/>
      <c r="AL67" s="521"/>
    </row>
    <row r="68" spans="1:242" s="10" customFormat="1" ht="27.9" customHeight="1" x14ac:dyDescent="0.35">
      <c r="A68" s="289"/>
      <c r="B68" s="544" t="s">
        <v>97</v>
      </c>
      <c r="C68" s="544"/>
      <c r="D68" s="544"/>
      <c r="E68" s="544"/>
      <c r="F68" s="544"/>
      <c r="G68" s="292"/>
      <c r="H68" s="292"/>
      <c r="I68" s="532"/>
      <c r="J68" s="533"/>
      <c r="K68" s="534"/>
      <c r="L68" s="519" t="s">
        <v>55</v>
      </c>
      <c r="M68" s="520"/>
      <c r="N68" s="520"/>
      <c r="O68" s="520"/>
      <c r="P68" s="520"/>
      <c r="Q68" s="520"/>
      <c r="R68" s="520"/>
      <c r="S68" s="520"/>
      <c r="T68" s="520"/>
      <c r="U68" s="520"/>
      <c r="V68" s="521"/>
      <c r="W68" s="76"/>
      <c r="X68" s="77"/>
      <c r="Y68" s="77"/>
      <c r="Z68" s="78"/>
      <c r="AA68" s="77"/>
      <c r="AB68" s="77">
        <v>5</v>
      </c>
      <c r="AC68" s="77"/>
      <c r="AD68" s="79"/>
      <c r="AE68" s="522">
        <v>3</v>
      </c>
      <c r="AF68" s="523"/>
      <c r="AG68" s="523"/>
      <c r="AH68" s="524"/>
      <c r="AI68" s="519">
        <v>2</v>
      </c>
      <c r="AJ68" s="520"/>
      <c r="AK68" s="520"/>
      <c r="AL68" s="521"/>
    </row>
    <row r="69" spans="1:242" s="10" customFormat="1" ht="27.9" customHeight="1" x14ac:dyDescent="0.35">
      <c r="A69" s="289"/>
      <c r="B69" s="544" t="s">
        <v>98</v>
      </c>
      <c r="C69" s="544"/>
      <c r="D69" s="293"/>
      <c r="E69" s="67"/>
      <c r="F69" s="67"/>
      <c r="G69" s="292"/>
      <c r="H69" s="292"/>
      <c r="I69" s="532"/>
      <c r="J69" s="533"/>
      <c r="K69" s="534"/>
      <c r="L69" s="519" t="s">
        <v>19</v>
      </c>
      <c r="M69" s="520"/>
      <c r="N69" s="520"/>
      <c r="O69" s="520"/>
      <c r="P69" s="520"/>
      <c r="Q69" s="520"/>
      <c r="R69" s="520"/>
      <c r="S69" s="520"/>
      <c r="T69" s="520"/>
      <c r="U69" s="520"/>
      <c r="V69" s="521"/>
      <c r="W69" s="76"/>
      <c r="X69" s="77"/>
      <c r="Y69" s="77"/>
      <c r="Z69" s="78"/>
      <c r="AA69" s="77"/>
      <c r="AB69" s="77"/>
      <c r="AC69" s="77">
        <v>1</v>
      </c>
      <c r="AD69" s="79"/>
      <c r="AE69" s="522">
        <v>0</v>
      </c>
      <c r="AF69" s="523"/>
      <c r="AG69" s="523"/>
      <c r="AH69" s="524"/>
      <c r="AI69" s="519">
        <v>1</v>
      </c>
      <c r="AJ69" s="520"/>
      <c r="AK69" s="520"/>
      <c r="AL69" s="521"/>
    </row>
    <row r="70" spans="1:242" s="10" customFormat="1" ht="42" customHeight="1" thickBot="1" x14ac:dyDescent="0.4">
      <c r="A70" s="289"/>
      <c r="B70" s="544" t="s">
        <v>99</v>
      </c>
      <c r="C70" s="544"/>
      <c r="D70" s="544"/>
      <c r="E70" s="544"/>
      <c r="F70" s="544"/>
      <c r="G70" s="544"/>
      <c r="H70" s="545"/>
      <c r="I70" s="535"/>
      <c r="J70" s="536"/>
      <c r="K70" s="537"/>
      <c r="L70" s="546" t="s">
        <v>30</v>
      </c>
      <c r="M70" s="547"/>
      <c r="N70" s="547"/>
      <c r="O70" s="547"/>
      <c r="P70" s="547"/>
      <c r="Q70" s="547"/>
      <c r="R70" s="547"/>
      <c r="S70" s="547"/>
      <c r="T70" s="547"/>
      <c r="U70" s="547"/>
      <c r="V70" s="548"/>
      <c r="W70" s="80"/>
      <c r="X70" s="81"/>
      <c r="Y70" s="81"/>
      <c r="Z70" s="82"/>
      <c r="AA70" s="81"/>
      <c r="AB70" s="81"/>
      <c r="AC70" s="81"/>
      <c r="AD70" s="83"/>
      <c r="AE70" s="549"/>
      <c r="AF70" s="550"/>
      <c r="AG70" s="550"/>
      <c r="AH70" s="551"/>
      <c r="AI70" s="546"/>
      <c r="AJ70" s="547"/>
      <c r="AK70" s="547"/>
      <c r="AL70" s="548"/>
    </row>
    <row r="71" spans="1:242" s="116" customFormat="1" ht="10.5" customHeight="1" thickBot="1" x14ac:dyDescent="0.35">
      <c r="A71" s="294"/>
      <c r="B71" s="294"/>
      <c r="C71" s="295"/>
      <c r="D71" s="296"/>
      <c r="E71" s="296"/>
      <c r="F71" s="296"/>
      <c r="G71" s="117"/>
      <c r="H71" s="117"/>
      <c r="I71" s="117"/>
      <c r="J71" s="157"/>
      <c r="K71" s="119"/>
      <c r="L71" s="119"/>
      <c r="M71" s="119"/>
      <c r="N71" s="297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</row>
    <row r="72" spans="1:242" s="16" customFormat="1" ht="32.25" customHeight="1" thickBot="1" x14ac:dyDescent="0.45">
      <c r="A72" s="115">
        <v>1</v>
      </c>
      <c r="B72" s="341" t="s">
        <v>38</v>
      </c>
      <c r="C72" s="340"/>
      <c r="D72" s="340"/>
      <c r="E72" s="340"/>
      <c r="F72" s="340"/>
      <c r="G72" s="340"/>
      <c r="H72" s="340"/>
      <c r="I72" s="340"/>
      <c r="J72" s="340"/>
      <c r="K72" s="342"/>
      <c r="L72" s="31">
        <v>22.5</v>
      </c>
      <c r="M72" s="32">
        <f>L72*30</f>
        <v>675</v>
      </c>
      <c r="N72" s="341" t="s">
        <v>100</v>
      </c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2"/>
    </row>
    <row r="73" spans="1:242" s="116" customFormat="1" ht="12.75" customHeight="1" x14ac:dyDescent="0.3">
      <c r="E73" s="117"/>
      <c r="F73" s="117"/>
      <c r="G73" s="117"/>
      <c r="H73" s="117"/>
      <c r="I73" s="117"/>
      <c r="J73" s="118"/>
      <c r="K73" s="117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</row>
    <row r="74" spans="1:242" s="16" customFormat="1" ht="27" customHeight="1" thickBot="1" x14ac:dyDescent="0.45">
      <c r="A74" s="554" t="s">
        <v>66</v>
      </c>
      <c r="B74" s="554"/>
      <c r="C74" s="554"/>
      <c r="D74" s="554"/>
      <c r="E74" s="554"/>
      <c r="F74" s="554"/>
      <c r="G74" s="554"/>
      <c r="H74" s="554"/>
      <c r="I74" s="554"/>
      <c r="J74" s="554"/>
      <c r="K74" s="554"/>
      <c r="L74" s="120"/>
      <c r="M74" s="555" t="s">
        <v>101</v>
      </c>
      <c r="N74" s="555"/>
      <c r="O74" s="555"/>
      <c r="P74" s="555"/>
      <c r="Q74" s="555"/>
      <c r="R74" s="555"/>
      <c r="S74" s="555"/>
      <c r="T74" s="555"/>
      <c r="U74" s="555"/>
      <c r="V74" s="555"/>
      <c r="W74" s="555"/>
      <c r="X74" s="555"/>
      <c r="Y74" s="555"/>
      <c r="Z74" s="555"/>
      <c r="AA74" s="555"/>
      <c r="AB74" s="555"/>
      <c r="AC74" s="555"/>
      <c r="AD74" s="555"/>
      <c r="AE74" s="555"/>
      <c r="AF74" s="555"/>
      <c r="AG74" s="555"/>
      <c r="AH74" s="555"/>
      <c r="AI74" s="555"/>
      <c r="AJ74" s="555"/>
    </row>
    <row r="75" spans="1:242" s="16" customFormat="1" ht="57.6" customHeight="1" thickBot="1" x14ac:dyDescent="0.45">
      <c r="A75" s="121" t="s">
        <v>52</v>
      </c>
      <c r="B75" s="556" t="s">
        <v>67</v>
      </c>
      <c r="C75" s="557"/>
      <c r="D75" s="558" t="s">
        <v>68</v>
      </c>
      <c r="E75" s="559"/>
      <c r="F75" s="560"/>
      <c r="G75" s="561" t="s">
        <v>69</v>
      </c>
      <c r="H75" s="559"/>
      <c r="I75" s="562"/>
      <c r="J75" s="563" t="s">
        <v>70</v>
      </c>
      <c r="K75" s="564"/>
      <c r="L75" s="122"/>
      <c r="M75" s="123" t="s">
        <v>52</v>
      </c>
      <c r="N75" s="563" t="s">
        <v>102</v>
      </c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65"/>
      <c r="Z75" s="565"/>
      <c r="AA75" s="565"/>
      <c r="AB75" s="565"/>
      <c r="AC75" s="565"/>
      <c r="AD75" s="564"/>
      <c r="AE75" s="566" t="s">
        <v>68</v>
      </c>
      <c r="AF75" s="567"/>
      <c r="AG75" s="567"/>
      <c r="AH75" s="567"/>
      <c r="AI75" s="567"/>
      <c r="AJ75" s="568"/>
    </row>
    <row r="76" spans="1:242" s="16" customFormat="1" ht="31.2" customHeight="1" x14ac:dyDescent="0.4">
      <c r="A76" s="124" t="s">
        <v>65</v>
      </c>
      <c r="B76" s="588" t="s">
        <v>42</v>
      </c>
      <c r="C76" s="467"/>
      <c r="D76" s="589" t="s">
        <v>118</v>
      </c>
      <c r="E76" s="590"/>
      <c r="F76" s="591"/>
      <c r="G76" s="592">
        <v>5</v>
      </c>
      <c r="H76" s="593"/>
      <c r="I76" s="594"/>
      <c r="J76" s="595">
        <v>8</v>
      </c>
      <c r="K76" s="596"/>
      <c r="L76" s="125"/>
      <c r="M76" s="126">
        <v>1</v>
      </c>
      <c r="N76" s="597" t="s">
        <v>71</v>
      </c>
      <c r="O76" s="598"/>
      <c r="P76" s="598"/>
      <c r="Q76" s="598"/>
      <c r="R76" s="598"/>
      <c r="S76" s="598"/>
      <c r="T76" s="598"/>
      <c r="U76" s="598"/>
      <c r="V76" s="598"/>
      <c r="W76" s="598"/>
      <c r="X76" s="598"/>
      <c r="Y76" s="598"/>
      <c r="Z76" s="598"/>
      <c r="AA76" s="598"/>
      <c r="AB76" s="598"/>
      <c r="AC76" s="598"/>
      <c r="AD76" s="599"/>
      <c r="AE76" s="589" t="s">
        <v>119</v>
      </c>
      <c r="AF76" s="590"/>
      <c r="AG76" s="590"/>
      <c r="AH76" s="590"/>
      <c r="AI76" s="590"/>
      <c r="AJ76" s="600"/>
    </row>
    <row r="77" spans="1:242" s="16" customFormat="1" ht="23.25" customHeight="1" thickBot="1" x14ac:dyDescent="0.45">
      <c r="A77" s="127"/>
      <c r="B77" s="573"/>
      <c r="C77" s="452"/>
      <c r="D77" s="574"/>
      <c r="E77" s="575"/>
      <c r="F77" s="576"/>
      <c r="G77" s="577"/>
      <c r="H77" s="578"/>
      <c r="I77" s="579"/>
      <c r="J77" s="580"/>
      <c r="K77" s="581"/>
      <c r="L77" s="125"/>
      <c r="M77" s="128"/>
      <c r="N77" s="582"/>
      <c r="O77" s="583"/>
      <c r="P77" s="583"/>
      <c r="Q77" s="583"/>
      <c r="R77" s="583"/>
      <c r="S77" s="583"/>
      <c r="T77" s="583"/>
      <c r="U77" s="583"/>
      <c r="V77" s="583"/>
      <c r="W77" s="583"/>
      <c r="X77" s="583"/>
      <c r="Y77" s="583"/>
      <c r="Z77" s="583"/>
      <c r="AA77" s="583"/>
      <c r="AB77" s="583"/>
      <c r="AC77" s="583"/>
      <c r="AD77" s="584"/>
      <c r="AE77" s="585"/>
      <c r="AF77" s="586"/>
      <c r="AG77" s="586"/>
      <c r="AH77" s="586"/>
      <c r="AI77" s="586"/>
      <c r="AJ77" s="587"/>
    </row>
    <row r="78" spans="1:242" s="116" customFormat="1" ht="12" customHeight="1" x14ac:dyDescent="0.3">
      <c r="E78" s="117"/>
      <c r="F78" s="117"/>
      <c r="G78" s="117"/>
      <c r="H78" s="117"/>
      <c r="I78" s="117"/>
      <c r="J78" s="118"/>
      <c r="K78" s="117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</row>
    <row r="79" spans="1:242" s="116" customFormat="1" ht="30" customHeight="1" thickBot="1" x14ac:dyDescent="0.35">
      <c r="A79" s="609" t="s">
        <v>72</v>
      </c>
      <c r="B79" s="609"/>
      <c r="C79" s="609"/>
      <c r="D79" s="609"/>
      <c r="E79" s="609"/>
      <c r="F79" s="609"/>
      <c r="G79" s="609"/>
      <c r="H79" s="609"/>
      <c r="I79" s="609"/>
      <c r="J79" s="609"/>
      <c r="K79" s="609"/>
      <c r="L79" s="609"/>
      <c r="M79" s="609"/>
      <c r="N79" s="609"/>
      <c r="O79" s="609"/>
      <c r="P79" s="129"/>
      <c r="Q79" s="130"/>
      <c r="R79" s="130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</row>
    <row r="80" spans="1:242" s="299" customFormat="1" ht="51.75" customHeight="1" x14ac:dyDescent="0.35">
      <c r="A80" s="610" t="s">
        <v>73</v>
      </c>
      <c r="B80" s="611"/>
      <c r="C80" s="610" t="s">
        <v>74</v>
      </c>
      <c r="D80" s="611"/>
      <c r="E80" s="610" t="s">
        <v>75</v>
      </c>
      <c r="F80" s="614"/>
      <c r="G80" s="614"/>
      <c r="H80" s="614"/>
      <c r="I80" s="614"/>
      <c r="J80" s="614"/>
      <c r="K80" s="614"/>
      <c r="L80" s="614"/>
      <c r="M80" s="614"/>
      <c r="N80" s="614"/>
      <c r="O80" s="614"/>
      <c r="P80" s="611"/>
      <c r="Q80" s="569" t="s">
        <v>76</v>
      </c>
      <c r="R80" s="570"/>
      <c r="S80" s="571" t="s">
        <v>77</v>
      </c>
      <c r="T80" s="572"/>
      <c r="U80" s="132"/>
      <c r="V80" s="132"/>
      <c r="W80" s="10"/>
      <c r="X80" s="133"/>
      <c r="Y80" s="133"/>
      <c r="Z80" s="133"/>
      <c r="AA80" s="133"/>
      <c r="AB80" s="133"/>
      <c r="AC80" s="133"/>
      <c r="AD80" s="10"/>
      <c r="AE80" s="120"/>
      <c r="AF80" s="120"/>
      <c r="AG80" s="10"/>
      <c r="AH80" s="120"/>
      <c r="AI80" s="120"/>
      <c r="AJ80" s="12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</row>
    <row r="81" spans="1:242" s="300" customFormat="1" ht="28.5" customHeight="1" thickBot="1" x14ac:dyDescent="0.4">
      <c r="A81" s="612"/>
      <c r="B81" s="613"/>
      <c r="C81" s="612"/>
      <c r="D81" s="613"/>
      <c r="E81" s="612"/>
      <c r="F81" s="615"/>
      <c r="G81" s="615"/>
      <c r="H81" s="615"/>
      <c r="I81" s="615"/>
      <c r="J81" s="615"/>
      <c r="K81" s="615"/>
      <c r="L81" s="615"/>
      <c r="M81" s="615"/>
      <c r="N81" s="615"/>
      <c r="O81" s="615"/>
      <c r="P81" s="613"/>
      <c r="Q81" s="134" t="s">
        <v>78</v>
      </c>
      <c r="R81" s="135" t="s">
        <v>79</v>
      </c>
      <c r="S81" s="135" t="s">
        <v>78</v>
      </c>
      <c r="T81" s="136" t="s">
        <v>79</v>
      </c>
      <c r="U81" s="137"/>
      <c r="V81" s="137"/>
      <c r="W81" s="138"/>
      <c r="X81" s="138"/>
      <c r="Y81" s="138"/>
      <c r="Z81" s="138"/>
      <c r="AA81" s="138"/>
      <c r="AB81" s="138"/>
      <c r="AC81" s="138"/>
      <c r="AD81" s="139"/>
      <c r="AE81" s="139"/>
      <c r="AF81" s="139"/>
      <c r="AG81" s="139"/>
      <c r="AH81" s="139"/>
      <c r="AI81" s="139"/>
      <c r="AJ81" s="139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  <c r="FF81" s="140"/>
      <c r="FG81" s="140"/>
      <c r="FH81" s="140"/>
      <c r="FI81" s="140"/>
      <c r="FJ81" s="140"/>
      <c r="FK81" s="140"/>
      <c r="FL81" s="140"/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0"/>
      <c r="GL81" s="140"/>
      <c r="GM81" s="140"/>
      <c r="GN81" s="140"/>
      <c r="GO81" s="140"/>
      <c r="GP81" s="140"/>
      <c r="GQ81" s="140"/>
      <c r="GR81" s="140"/>
      <c r="GS81" s="140"/>
      <c r="GT81" s="140"/>
      <c r="GU81" s="140"/>
      <c r="GV81" s="140"/>
      <c r="GW81" s="140"/>
      <c r="GX81" s="140"/>
      <c r="GY81" s="140"/>
      <c r="GZ81" s="140"/>
      <c r="HA81" s="140"/>
      <c r="HB81" s="140"/>
      <c r="HC81" s="140"/>
      <c r="HD81" s="140"/>
      <c r="HE81" s="140"/>
      <c r="HF81" s="140"/>
      <c r="HG81" s="140"/>
      <c r="HH81" s="140"/>
      <c r="HI81" s="140"/>
      <c r="HJ81" s="140"/>
      <c r="HK81" s="140"/>
      <c r="HL81" s="140"/>
      <c r="HM81" s="140"/>
      <c r="HN81" s="140"/>
      <c r="HO81" s="140"/>
      <c r="HP81" s="140"/>
      <c r="HQ81" s="140"/>
      <c r="HR81" s="140"/>
      <c r="HS81" s="140"/>
      <c r="HT81" s="140"/>
      <c r="HU81" s="140"/>
      <c r="HV81" s="140"/>
      <c r="HW81" s="140"/>
      <c r="HX81" s="140"/>
      <c r="HY81" s="140"/>
      <c r="HZ81" s="140"/>
      <c r="IA81" s="140"/>
      <c r="IB81" s="140"/>
      <c r="IC81" s="140"/>
      <c r="ID81" s="140"/>
      <c r="IE81" s="140"/>
      <c r="IF81" s="140"/>
      <c r="IG81" s="140"/>
      <c r="IH81" s="140"/>
    </row>
    <row r="82" spans="1:242" s="299" customFormat="1" ht="33" customHeight="1" thickBot="1" x14ac:dyDescent="0.45">
      <c r="A82" s="601" t="s">
        <v>80</v>
      </c>
      <c r="B82" s="602"/>
      <c r="C82" s="603">
        <v>21</v>
      </c>
      <c r="D82" s="604"/>
      <c r="E82" s="462" t="s">
        <v>105</v>
      </c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4"/>
      <c r="Q82" s="34">
        <v>26</v>
      </c>
      <c r="R82" s="141">
        <v>1</v>
      </c>
      <c r="S82" s="301">
        <f>Q82*C82</f>
        <v>546</v>
      </c>
      <c r="T82" s="142">
        <f>C82*R82</f>
        <v>21</v>
      </c>
      <c r="U82" s="10"/>
      <c r="V82" s="10"/>
      <c r="W82" s="10"/>
      <c r="X82" s="143"/>
      <c r="Y82" s="143"/>
      <c r="Z82" s="143"/>
      <c r="AA82" s="143"/>
      <c r="AB82" s="143"/>
      <c r="AC82" s="143"/>
      <c r="AD82" s="10"/>
      <c r="AE82" s="143"/>
      <c r="AF82" s="16"/>
      <c r="AG82" s="10"/>
      <c r="AH82" s="133"/>
      <c r="AI82" s="10"/>
      <c r="AJ82" s="144"/>
      <c r="AK82" s="145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</row>
    <row r="83" spans="1:242" s="299" customFormat="1" ht="30.75" customHeight="1" thickBot="1" x14ac:dyDescent="0.45">
      <c r="A83" s="605" t="s">
        <v>81</v>
      </c>
      <c r="B83" s="606"/>
      <c r="C83" s="607">
        <v>2</v>
      </c>
      <c r="D83" s="608"/>
      <c r="E83" s="508" t="s">
        <v>121</v>
      </c>
      <c r="F83" s="509"/>
      <c r="G83" s="509"/>
      <c r="H83" s="509"/>
      <c r="I83" s="509"/>
      <c r="J83" s="509"/>
      <c r="K83" s="509"/>
      <c r="L83" s="509"/>
      <c r="M83" s="509"/>
      <c r="N83" s="509"/>
      <c r="O83" s="509"/>
      <c r="P83" s="510"/>
      <c r="Q83" s="34">
        <v>26</v>
      </c>
      <c r="R83" s="141">
        <v>1</v>
      </c>
      <c r="S83" s="146">
        <f>Q83*C83</f>
        <v>52</v>
      </c>
      <c r="T83" s="147">
        <f>C83*R83</f>
        <v>2</v>
      </c>
      <c r="U83" s="10"/>
      <c r="V83" s="10"/>
      <c r="W83" s="10"/>
      <c r="X83" s="143"/>
      <c r="Y83" s="143"/>
      <c r="Z83" s="143"/>
      <c r="AA83" s="143"/>
      <c r="AB83" s="143"/>
      <c r="AC83" s="143"/>
      <c r="AD83" s="10"/>
      <c r="AE83" s="143"/>
      <c r="AF83" s="16"/>
      <c r="AG83" s="10"/>
      <c r="AH83" s="133"/>
      <c r="AI83" s="10"/>
      <c r="AJ83" s="144"/>
      <c r="AK83" s="145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</row>
    <row r="84" spans="1:242" s="302" customFormat="1" ht="31.5" customHeight="1" thickBot="1" x14ac:dyDescent="0.45">
      <c r="A84" s="617" t="s">
        <v>103</v>
      </c>
      <c r="B84" s="618"/>
      <c r="C84" s="619" t="s">
        <v>82</v>
      </c>
      <c r="D84" s="620"/>
      <c r="E84" s="449" t="s">
        <v>105</v>
      </c>
      <c r="F84" s="450"/>
      <c r="G84" s="450"/>
      <c r="H84" s="450"/>
      <c r="I84" s="450"/>
      <c r="J84" s="450"/>
      <c r="K84" s="450"/>
      <c r="L84" s="450"/>
      <c r="M84" s="450"/>
      <c r="N84" s="450"/>
      <c r="O84" s="450"/>
      <c r="P84" s="451"/>
      <c r="Q84" s="34">
        <v>26</v>
      </c>
      <c r="R84" s="141">
        <v>1</v>
      </c>
      <c r="S84" s="148">
        <f>Q84*2</f>
        <v>52</v>
      </c>
      <c r="T84" s="148">
        <f>R84*2</f>
        <v>2</v>
      </c>
      <c r="U84" s="10"/>
      <c r="V84" s="10"/>
      <c r="W84" s="10"/>
      <c r="X84" s="143"/>
      <c r="Y84" s="143"/>
      <c r="Z84" s="143"/>
      <c r="AA84" s="143"/>
      <c r="AB84" s="143"/>
      <c r="AC84" s="143"/>
      <c r="AD84" s="10"/>
      <c r="AE84" s="143"/>
      <c r="AF84" s="16"/>
      <c r="AG84" s="10"/>
      <c r="AH84" s="13"/>
      <c r="AI84" s="10"/>
      <c r="AJ84" s="13"/>
      <c r="AK84" s="145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</row>
    <row r="85" spans="1:242" s="299" customFormat="1" ht="27.75" customHeight="1" thickBot="1" x14ac:dyDescent="0.45">
      <c r="A85" s="621" t="s">
        <v>83</v>
      </c>
      <c r="B85" s="622"/>
      <c r="C85" s="434">
        <v>25</v>
      </c>
      <c r="D85" s="436"/>
      <c r="E85" s="10"/>
      <c r="F85" s="10"/>
      <c r="G85" s="10"/>
      <c r="H85" s="10"/>
      <c r="I85" s="10"/>
      <c r="J85" s="140"/>
      <c r="K85" s="10"/>
      <c r="L85" s="10"/>
      <c r="M85" s="10"/>
      <c r="N85" s="10"/>
      <c r="O85" s="10"/>
      <c r="P85" s="623" t="s">
        <v>83</v>
      </c>
      <c r="Q85" s="623"/>
      <c r="R85" s="624"/>
      <c r="S85" s="303">
        <f>SUM(S82:S84)</f>
        <v>650</v>
      </c>
      <c r="T85" s="149">
        <f>SUM(T82:T84)</f>
        <v>25</v>
      </c>
      <c r="U85" s="10"/>
      <c r="V85" s="10"/>
      <c r="W85" s="150"/>
      <c r="X85" s="150"/>
      <c r="Y85" s="16"/>
      <c r="Z85" s="16"/>
      <c r="AA85" s="16"/>
      <c r="AB85" s="16"/>
      <c r="AC85" s="10"/>
      <c r="AD85" s="151"/>
      <c r="AE85" s="151"/>
      <c r="AF85" s="151"/>
      <c r="AG85" s="10"/>
      <c r="AH85" s="144"/>
      <c r="AI85" s="10"/>
      <c r="AJ85" s="144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</row>
    <row r="86" spans="1:242" s="304" customFormat="1" ht="17.399999999999999" x14ac:dyDescent="0.3">
      <c r="A86" s="152"/>
      <c r="B86" s="116"/>
      <c r="C86" s="153"/>
      <c r="D86" s="154"/>
      <c r="E86" s="155"/>
      <c r="F86" s="155"/>
      <c r="G86" s="156"/>
      <c r="H86" s="156"/>
      <c r="I86" s="156"/>
      <c r="J86" s="157"/>
      <c r="K86" s="158"/>
      <c r="L86" s="158"/>
      <c r="M86" s="158"/>
      <c r="N86" s="159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60"/>
      <c r="AK86" s="160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6"/>
      <c r="FM86" s="116"/>
      <c r="FN86" s="116"/>
      <c r="FO86" s="116"/>
      <c r="FP86" s="116"/>
      <c r="FQ86" s="116"/>
      <c r="FR86" s="116"/>
      <c r="FS86" s="116"/>
      <c r="FT86" s="116"/>
      <c r="FU86" s="116"/>
      <c r="FV86" s="116"/>
      <c r="FW86" s="116"/>
      <c r="FX86" s="116"/>
      <c r="FY86" s="116"/>
      <c r="FZ86" s="116"/>
      <c r="GA86" s="116"/>
      <c r="GB86" s="116"/>
      <c r="GC86" s="116"/>
      <c r="GD86" s="116"/>
      <c r="GE86" s="116"/>
      <c r="GF86" s="116"/>
      <c r="GG86" s="116"/>
      <c r="GH86" s="116"/>
      <c r="GI86" s="116"/>
      <c r="GJ86" s="116"/>
      <c r="GK86" s="116"/>
      <c r="GL86" s="116"/>
      <c r="GM86" s="116"/>
      <c r="GN86" s="116"/>
      <c r="GO86" s="116"/>
      <c r="GP86" s="116"/>
      <c r="GQ86" s="116"/>
      <c r="GR86" s="116"/>
      <c r="GS86" s="116"/>
      <c r="GT86" s="116"/>
      <c r="GU86" s="116"/>
      <c r="GV86" s="116"/>
      <c r="GW86" s="116"/>
      <c r="GX86" s="116"/>
      <c r="GY86" s="116"/>
      <c r="GZ86" s="116"/>
      <c r="HA86" s="116"/>
      <c r="HB86" s="116"/>
      <c r="HC86" s="116"/>
      <c r="HD86" s="116"/>
      <c r="HE86" s="116"/>
      <c r="HF86" s="116"/>
      <c r="HG86" s="116"/>
      <c r="HH86" s="116"/>
      <c r="HI86" s="116"/>
      <c r="HJ86" s="116"/>
      <c r="HK86" s="116"/>
      <c r="HL86" s="116"/>
      <c r="HM86" s="116"/>
      <c r="HN86" s="116"/>
      <c r="HO86" s="116"/>
      <c r="HP86" s="116"/>
      <c r="HQ86" s="116"/>
      <c r="HR86" s="116"/>
      <c r="HS86" s="116"/>
      <c r="HT86" s="116"/>
      <c r="HU86" s="116"/>
      <c r="HV86" s="116"/>
      <c r="HW86" s="116"/>
      <c r="HX86" s="116"/>
      <c r="HY86" s="116"/>
      <c r="HZ86" s="116"/>
      <c r="IA86" s="116"/>
      <c r="IB86" s="116"/>
      <c r="IC86" s="116"/>
      <c r="ID86" s="116"/>
      <c r="IE86" s="116"/>
      <c r="IF86" s="116"/>
      <c r="IG86" s="116"/>
      <c r="IH86" s="116"/>
    </row>
    <row r="87" spans="1:242" s="16" customFormat="1" ht="34.950000000000003" customHeight="1" x14ac:dyDescent="0.4">
      <c r="A87" s="616" t="s">
        <v>84</v>
      </c>
      <c r="B87" s="616"/>
      <c r="C87" s="616"/>
      <c r="D87" s="616"/>
      <c r="E87" s="616"/>
      <c r="F87" s="616"/>
      <c r="G87" s="616"/>
      <c r="H87" s="616"/>
      <c r="I87" s="616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  <c r="AA87" s="334"/>
      <c r="AB87" s="334"/>
      <c r="AC87" s="334"/>
      <c r="AD87" s="334"/>
      <c r="AE87" s="334"/>
      <c r="AF87" s="334"/>
      <c r="AG87" s="334"/>
      <c r="AH87" s="334"/>
      <c r="AI87" s="334"/>
      <c r="AJ87" s="334"/>
      <c r="AK87" s="334"/>
      <c r="AL87" s="334"/>
    </row>
    <row r="88" spans="1:242" s="50" customFormat="1" ht="28.2" x14ac:dyDescent="0.45">
      <c r="A88" s="49"/>
      <c r="B88" s="49"/>
      <c r="D88" s="51"/>
      <c r="E88" s="51"/>
      <c r="F88" s="51"/>
      <c r="G88" s="52"/>
      <c r="H88" s="52"/>
      <c r="I88" s="52"/>
      <c r="J88" s="334" t="s">
        <v>145</v>
      </c>
      <c r="K88" s="334"/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W88" s="334"/>
      <c r="X88" s="334"/>
      <c r="Y88" s="334"/>
      <c r="Z88" s="334"/>
      <c r="AA88" s="334"/>
      <c r="AB88" s="334"/>
      <c r="AC88" s="334"/>
      <c r="AD88" s="334"/>
      <c r="AE88" s="334"/>
      <c r="AF88" s="334"/>
      <c r="AG88" s="334"/>
      <c r="AH88" s="334"/>
      <c r="AI88" s="334"/>
      <c r="AJ88" s="334"/>
      <c r="AK88" s="334"/>
      <c r="AL88" s="334"/>
      <c r="AM88" s="334"/>
    </row>
    <row r="89" spans="1:242" s="50" customFormat="1" ht="28.2" x14ac:dyDescent="0.5">
      <c r="C89" s="46"/>
      <c r="D89" s="53"/>
      <c r="E89" s="53"/>
      <c r="F89" s="53"/>
      <c r="G89" s="53"/>
      <c r="H89" s="54"/>
      <c r="I89" s="55"/>
      <c r="J89" s="54"/>
      <c r="K89" s="56"/>
      <c r="L89" s="56"/>
      <c r="M89" s="56"/>
      <c r="N89" s="56"/>
      <c r="O89" s="56"/>
      <c r="P89" s="52"/>
      <c r="Q89" s="52"/>
      <c r="R89" s="57"/>
      <c r="S89" s="57"/>
      <c r="T89" s="52"/>
      <c r="U89" s="52"/>
      <c r="V89" s="52"/>
      <c r="W89" s="49"/>
      <c r="X89" s="58"/>
      <c r="Y89" s="49"/>
      <c r="Z89" s="58"/>
      <c r="AA89" s="49"/>
      <c r="AB89" s="58"/>
    </row>
    <row r="90" spans="1:242" s="35" customFormat="1" ht="28.2" x14ac:dyDescent="0.25">
      <c r="B90" s="333" t="s">
        <v>108</v>
      </c>
      <c r="C90" s="333"/>
      <c r="E90" s="36"/>
      <c r="F90" s="37"/>
      <c r="G90" s="35" t="s">
        <v>113</v>
      </c>
      <c r="H90" s="38"/>
      <c r="I90" s="66"/>
      <c r="K90" s="66"/>
      <c r="L90" s="39"/>
      <c r="M90" s="39"/>
      <c r="O90" s="39"/>
      <c r="P90" s="39"/>
      <c r="Q90" s="39" t="s">
        <v>60</v>
      </c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66"/>
      <c r="AD90" s="40"/>
      <c r="AE90" s="41"/>
      <c r="AF90" s="36"/>
      <c r="AG90" s="40"/>
      <c r="AJ90" s="42" t="s">
        <v>106</v>
      </c>
    </row>
    <row r="91" spans="1:242" s="17" customFormat="1" ht="24.9" customHeight="1" x14ac:dyDescent="0.3">
      <c r="A91" s="2"/>
      <c r="B91" s="2"/>
      <c r="C91" s="23"/>
      <c r="D91" s="19"/>
      <c r="E91" s="20"/>
      <c r="F91" s="305"/>
      <c r="G91" s="21"/>
      <c r="H91" s="21"/>
      <c r="I91" s="306"/>
      <c r="J91" s="307"/>
      <c r="K91" s="22"/>
      <c r="L91" s="26"/>
      <c r="M91" s="306"/>
      <c r="N91" s="2"/>
      <c r="O91" s="25"/>
      <c r="P91" s="25"/>
      <c r="Q91" s="308"/>
      <c r="R91" s="308"/>
      <c r="S91" s="25"/>
      <c r="T91" s="25"/>
      <c r="U91" s="25"/>
      <c r="V91" s="19"/>
      <c r="W91" s="20"/>
      <c r="X91" s="20"/>
      <c r="Y91" s="24"/>
      <c r="Z91" s="24"/>
      <c r="AA91" s="21"/>
      <c r="AB91" s="306"/>
      <c r="AC91" s="22"/>
      <c r="AD91" s="22"/>
      <c r="AE91" s="26"/>
      <c r="AF91" s="22"/>
      <c r="AG91" s="306"/>
      <c r="AH91" s="2"/>
      <c r="AI91" s="2"/>
      <c r="AJ91" s="2"/>
      <c r="AK91" s="2"/>
      <c r="AL91" s="2"/>
    </row>
  </sheetData>
  <mergeCells count="195">
    <mergeCell ref="A48:A49"/>
    <mergeCell ref="B48:D49"/>
    <mergeCell ref="E48:I49"/>
    <mergeCell ref="J48:K48"/>
    <mergeCell ref="A39:K39"/>
    <mergeCell ref="A40:AL40"/>
    <mergeCell ref="A41:AL41"/>
    <mergeCell ref="B45:D45"/>
    <mergeCell ref="E45:K45"/>
    <mergeCell ref="B42:D42"/>
    <mergeCell ref="E42:K42"/>
    <mergeCell ref="B43:D43"/>
    <mergeCell ref="E43:K43"/>
    <mergeCell ref="B44:D44"/>
    <mergeCell ref="E44:K44"/>
    <mergeCell ref="A87:I87"/>
    <mergeCell ref="J87:AL87"/>
    <mergeCell ref="A84:B84"/>
    <mergeCell ref="C84:D84"/>
    <mergeCell ref="E84:P84"/>
    <mergeCell ref="A85:B85"/>
    <mergeCell ref="C85:D85"/>
    <mergeCell ref="P85:R85"/>
    <mergeCell ref="J88:AM88"/>
    <mergeCell ref="A82:B82"/>
    <mergeCell ref="C82:D82"/>
    <mergeCell ref="E82:P82"/>
    <mergeCell ref="A83:B83"/>
    <mergeCell ref="C83:D83"/>
    <mergeCell ref="E83:P83"/>
    <mergeCell ref="A79:O79"/>
    <mergeCell ref="A80:B81"/>
    <mergeCell ref="C80:D81"/>
    <mergeCell ref="E80:P81"/>
    <mergeCell ref="Q80:R80"/>
    <mergeCell ref="S80:T80"/>
    <mergeCell ref="B77:C77"/>
    <mergeCell ref="D77:F77"/>
    <mergeCell ref="G77:I77"/>
    <mergeCell ref="J77:K77"/>
    <mergeCell ref="N77:AD77"/>
    <mergeCell ref="AE77:AJ77"/>
    <mergeCell ref="B76:C76"/>
    <mergeCell ref="D76:F76"/>
    <mergeCell ref="G76:I76"/>
    <mergeCell ref="J76:K76"/>
    <mergeCell ref="N76:AD76"/>
    <mergeCell ref="AE76:AJ76"/>
    <mergeCell ref="B72:K72"/>
    <mergeCell ref="N72:AL72"/>
    <mergeCell ref="A74:K74"/>
    <mergeCell ref="M74:AJ74"/>
    <mergeCell ref="B75:C75"/>
    <mergeCell ref="D75:F75"/>
    <mergeCell ref="G75:I75"/>
    <mergeCell ref="J75:K75"/>
    <mergeCell ref="N75:AD75"/>
    <mergeCell ref="AE75:AJ75"/>
    <mergeCell ref="AI70:AL70"/>
    <mergeCell ref="B67:H67"/>
    <mergeCell ref="L67:V67"/>
    <mergeCell ref="AE67:AH67"/>
    <mergeCell ref="AI67:AL67"/>
    <mergeCell ref="B68:F68"/>
    <mergeCell ref="L68:V68"/>
    <mergeCell ref="AE68:AH68"/>
    <mergeCell ref="AI68:AL68"/>
    <mergeCell ref="C65:D65"/>
    <mergeCell ref="L65:V65"/>
    <mergeCell ref="AE65:AH65"/>
    <mergeCell ref="AI65:AL65"/>
    <mergeCell ref="L66:V66"/>
    <mergeCell ref="AE66:AH66"/>
    <mergeCell ref="AI66:AL66"/>
    <mergeCell ref="A62:K62"/>
    <mergeCell ref="C63:D63"/>
    <mergeCell ref="I63:K70"/>
    <mergeCell ref="L63:V63"/>
    <mergeCell ref="AE63:AH63"/>
    <mergeCell ref="AI63:AL63"/>
    <mergeCell ref="C64:D64"/>
    <mergeCell ref="L64:V64"/>
    <mergeCell ref="AE64:AH64"/>
    <mergeCell ref="AI64:AL64"/>
    <mergeCell ref="B69:C69"/>
    <mergeCell ref="L69:V69"/>
    <mergeCell ref="AE69:AH69"/>
    <mergeCell ref="AI69:AL69"/>
    <mergeCell ref="B70:H70"/>
    <mergeCell ref="L70:V70"/>
    <mergeCell ref="AE70:AH70"/>
    <mergeCell ref="A60:K60"/>
    <mergeCell ref="A61:K61"/>
    <mergeCell ref="A46:K46"/>
    <mergeCell ref="A47:AL47"/>
    <mergeCell ref="E51:I51"/>
    <mergeCell ref="B51:D51"/>
    <mergeCell ref="E53:I53"/>
    <mergeCell ref="E55:I55"/>
    <mergeCell ref="E59:I59"/>
    <mergeCell ref="B53:D53"/>
    <mergeCell ref="B55:D55"/>
    <mergeCell ref="B59:D59"/>
    <mergeCell ref="B57:D57"/>
    <mergeCell ref="E57:I57"/>
    <mergeCell ref="B58:D58"/>
    <mergeCell ref="B56:D56"/>
    <mergeCell ref="B54:D54"/>
    <mergeCell ref="B52:D52"/>
    <mergeCell ref="B50:D50"/>
    <mergeCell ref="E50:I50"/>
    <mergeCell ref="E52:I52"/>
    <mergeCell ref="E54:I54"/>
    <mergeCell ref="E56:I56"/>
    <mergeCell ref="E58:I58"/>
    <mergeCell ref="A26:K26"/>
    <mergeCell ref="A27:AL27"/>
    <mergeCell ref="A22:AL22"/>
    <mergeCell ref="A23:AL23"/>
    <mergeCell ref="B24:D24"/>
    <mergeCell ref="E24:K24"/>
    <mergeCell ref="A38:K38"/>
    <mergeCell ref="B30:D30"/>
    <mergeCell ref="B31:D31"/>
    <mergeCell ref="A33:AL33"/>
    <mergeCell ref="A32:K32"/>
    <mergeCell ref="B37:D37"/>
    <mergeCell ref="A34:A35"/>
    <mergeCell ref="B34:D35"/>
    <mergeCell ref="E34:I35"/>
    <mergeCell ref="J34:K34"/>
    <mergeCell ref="E36:I37"/>
    <mergeCell ref="A28:A29"/>
    <mergeCell ref="B28:D29"/>
    <mergeCell ref="E28:I29"/>
    <mergeCell ref="J28:L28"/>
    <mergeCell ref="E30:I30"/>
    <mergeCell ref="L17:L20"/>
    <mergeCell ref="M17:M20"/>
    <mergeCell ref="N17:N20"/>
    <mergeCell ref="O17:U17"/>
    <mergeCell ref="W17:W20"/>
    <mergeCell ref="X17:X20"/>
    <mergeCell ref="O18:P19"/>
    <mergeCell ref="Q18:R19"/>
    <mergeCell ref="B25:D25"/>
    <mergeCell ref="E25:K25"/>
    <mergeCell ref="B36:D36"/>
    <mergeCell ref="K10:X10"/>
    <mergeCell ref="AE10:AL10"/>
    <mergeCell ref="S18:T19"/>
    <mergeCell ref="U18:U20"/>
    <mergeCell ref="A12:D12"/>
    <mergeCell ref="A14:A20"/>
    <mergeCell ref="B14:D20"/>
    <mergeCell ref="E14:K20"/>
    <mergeCell ref="L14:M16"/>
    <mergeCell ref="Y17:Y20"/>
    <mergeCell ref="Z17:Z20"/>
    <mergeCell ref="AA17:AA20"/>
    <mergeCell ref="AB17:AB20"/>
    <mergeCell ref="AE19:AE20"/>
    <mergeCell ref="AF19:AH19"/>
    <mergeCell ref="AI19:AI20"/>
    <mergeCell ref="AJ19:AL19"/>
    <mergeCell ref="AE18:AH18"/>
    <mergeCell ref="AI18:AL18"/>
    <mergeCell ref="B21:D21"/>
    <mergeCell ref="E21:K21"/>
    <mergeCell ref="AC17:AC20"/>
    <mergeCell ref="AD17:AD20"/>
    <mergeCell ref="E31:I31"/>
    <mergeCell ref="B90:C90"/>
    <mergeCell ref="A2:AM2"/>
    <mergeCell ref="A4:AM4"/>
    <mergeCell ref="A5:AM5"/>
    <mergeCell ref="B6:D6"/>
    <mergeCell ref="L6:W6"/>
    <mergeCell ref="A7:D7"/>
    <mergeCell ref="K7:X7"/>
    <mergeCell ref="AE7:AL7"/>
    <mergeCell ref="A11:D11"/>
    <mergeCell ref="K11:X11"/>
    <mergeCell ref="AE11:AL11"/>
    <mergeCell ref="N14:U16"/>
    <mergeCell ref="V14:V20"/>
    <mergeCell ref="W14:AD16"/>
    <mergeCell ref="AE14:AL14"/>
    <mergeCell ref="AE15:AL15"/>
    <mergeCell ref="AE16:AL16"/>
    <mergeCell ref="AE17:AH17"/>
    <mergeCell ref="AI17:AL17"/>
    <mergeCell ref="A8:D8"/>
    <mergeCell ref="AE8:AL8"/>
    <mergeCell ref="K9:X9"/>
  </mergeCells>
  <pageMargins left="1.1811023622047245" right="0" top="0.35433070866141736" bottom="0" header="0" footer="0"/>
  <pageSetup paperSize="9" scale="29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РНП 4 курс 2021</vt:lpstr>
      <vt:lpstr>'РНП 4 курс 2021'!Область_друку</vt:lpstr>
    </vt:vector>
  </TitlesOfParts>
  <Company>К П 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Natasha_Gavrushkevch</cp:lastModifiedBy>
  <cp:lastPrinted>2021-04-27T11:29:12Z</cp:lastPrinted>
  <dcterms:created xsi:type="dcterms:W3CDTF">2014-01-13T08:19:54Z</dcterms:created>
  <dcterms:modified xsi:type="dcterms:W3CDTF">2021-08-23T15:19:24Z</dcterms:modified>
</cp:coreProperties>
</file>